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ggdzeeland-my.sharepoint.com/personal/mzon_ggdzeeland_nl/Documents/Website G-schijf t.b.v uploaden/Stamtabellen en overzichten/"/>
    </mc:Choice>
  </mc:AlternateContent>
  <xr:revisionPtr revIDLastSave="87" documentId="8_{A7A933E1-69AB-4A98-9B60-1C849BCE3DD1}" xr6:coauthVersionLast="46" xr6:coauthVersionMax="46" xr10:uidLastSave="{9FC9B8BB-1187-48C7-9E85-B7B9538A3BEC}"/>
  <bookViews>
    <workbookView xWindow="28680" yWindow="-120" windowWidth="29040" windowHeight="15840" xr2:uid="{3440ADD6-4147-4CFA-812D-2F59582D1570}"/>
  </bookViews>
  <sheets>
    <sheet name="Blad1" sheetId="1" r:id="rId1"/>
  </sheets>
  <externalReferences>
    <externalReference r:id="rId2"/>
    <externalReference r:id="rId3"/>
  </externalReferences>
  <definedNames>
    <definedName name="_xlnm._FilterDatabase" localSheetId="0" hidden="1">Blad1!$B$2:$XET$84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 l="1"/>
  <c r="B89" i="1" s="1"/>
  <c r="K65" i="1"/>
  <c r="K9" i="1"/>
  <c r="K8" i="1"/>
</calcChain>
</file>

<file path=xl/sharedStrings.xml><?xml version="1.0" encoding="utf-8"?>
<sst xmlns="http://schemas.openxmlformats.org/spreadsheetml/2006/main" count="587" uniqueCount="249">
  <si>
    <t xml:space="preserve">Stamtabel producten 2021
</t>
  </si>
  <si>
    <t>Perceel</t>
  </si>
  <si>
    <t>Omschrijving PvE/website</t>
  </si>
  <si>
    <t>Productcode</t>
  </si>
  <si>
    <t>Omschrijving</t>
  </si>
  <si>
    <t>Productcategorie</t>
  </si>
  <si>
    <t>Tarief per eenheid 2021</t>
  </si>
  <si>
    <t>3a, laag-complex</t>
  </si>
  <si>
    <t>Basis-GGZ</t>
  </si>
  <si>
    <t>Jeugd-ggz behandeling regulier / generalistisch</t>
  </si>
  <si>
    <t>Jeugd-ggz</t>
  </si>
  <si>
    <t>Minuut</t>
  </si>
  <si>
    <t>Per week</t>
  </si>
  <si>
    <t>3a, midden-complex</t>
  </si>
  <si>
    <t>Specialistische J-GGZ - specialistisch</t>
  </si>
  <si>
    <t>Jeugd-ggz behandeling specialistisch inclusief diagnostiek</t>
  </si>
  <si>
    <t>3a, hoog-complex</t>
  </si>
  <si>
    <t>Specialistische J-GGZ - hoog specialistisch</t>
  </si>
  <si>
    <t>Jeugd-ggz behandeling hoog-specialistisch</t>
  </si>
  <si>
    <t>Diagnostiek</t>
  </si>
  <si>
    <t>Jeugd-ggz diagnostiek</t>
  </si>
  <si>
    <t>Verblijf GGZ</t>
  </si>
  <si>
    <t>Jeugd-ggz verblijf zwaar</t>
  </si>
  <si>
    <t>Etmaal</t>
  </si>
  <si>
    <t>J-GGZ crisis behandeling</t>
  </si>
  <si>
    <t>Jeugd-ggz crisis behandeling</t>
  </si>
  <si>
    <t>Stuks</t>
  </si>
  <si>
    <t>Totaal binnen geldigheidsduur beschikking</t>
  </si>
  <si>
    <t>J-GGZ crisis verblijf</t>
  </si>
  <si>
    <t>Persoonlijke verzorging</t>
  </si>
  <si>
    <t>40A11</t>
  </si>
  <si>
    <t>Persoonlijke verzorging regulier: inspanningsgericht (individueel)</t>
  </si>
  <si>
    <t>Dagbehandeling hoog-complex</t>
  </si>
  <si>
    <t>41A13</t>
  </si>
  <si>
    <t>Dagbehandeling regulier: inspanningsbericht (zwaar)</t>
  </si>
  <si>
    <t>Dagbehandeling</t>
  </si>
  <si>
    <t>Dagdeel</t>
  </si>
  <si>
    <t>41A15</t>
  </si>
  <si>
    <t>Dagbehandeling specialistisch: inspanningsgericht (middel)</t>
  </si>
  <si>
    <t>Begeleiding/dagbesteding - locatie aanbieder</t>
  </si>
  <si>
    <t>41A22</t>
  </si>
  <si>
    <t>Dagbesteding: inspanningsgericht (licht)</t>
  </si>
  <si>
    <t>Observatiediagnostiek</t>
  </si>
  <si>
    <t>45B04</t>
  </si>
  <si>
    <t>Diagnostiek ambulant op locatie aanbieder individu: outputgericht</t>
  </si>
  <si>
    <t>Jeugdhulp ambulant</t>
  </si>
  <si>
    <t>Gezinshuis - behandelvariant</t>
  </si>
  <si>
    <t>43A31</t>
  </si>
  <si>
    <t>Gezinshuis: outputgericht (zwaar)</t>
  </si>
  <si>
    <t>Jeugdhulp verblijf (incl. behandeling)</t>
  </si>
  <si>
    <t>Verblijf - inclusief behandeling</t>
  </si>
  <si>
    <t>43B16</t>
  </si>
  <si>
    <t>Behandelen verblijf anders fulltime: outputgericht</t>
  </si>
  <si>
    <t>Wonen met begeleiding</t>
  </si>
  <si>
    <t>44A06</t>
  </si>
  <si>
    <t>Jeugdhulp verblijf: inspanningsgericht</t>
  </si>
  <si>
    <t>Jeugdhulp verblijf (excl. behandeling)</t>
  </si>
  <si>
    <t>Pleegzorg</t>
  </si>
  <si>
    <t>44A07</t>
  </si>
  <si>
    <t>Pleegzorg: inspanningsgericht</t>
  </si>
  <si>
    <t>Gezinshuis - begeleidingsvariant</t>
  </si>
  <si>
    <t>44A08</t>
  </si>
  <si>
    <t>Gezinshuis: inspanningsgericht</t>
  </si>
  <si>
    <t>44A24</t>
  </si>
  <si>
    <t>Logeren: outputgericht (licht)</t>
  </si>
  <si>
    <t>Verblijf - tijdelijk - inclusief begeleiding</t>
  </si>
  <si>
    <t>44A27</t>
  </si>
  <si>
    <t>Jeugdhulp verblijf: inspanningsgericht (licht)</t>
  </si>
  <si>
    <t xml:space="preserve">Verblijf zwaar - inclusief behandeling </t>
  </si>
  <si>
    <t>44A30</t>
  </si>
  <si>
    <t>Jeugdhulp verblijf: inspanningsgericht (zwaar)</t>
  </si>
  <si>
    <t xml:space="preserve">Verblijf extra zwaar - inclusief behandeling </t>
  </si>
  <si>
    <t>44A31</t>
  </si>
  <si>
    <t>Jeugdhulp verblijf: inspanningsgericht (extra zwaar)</t>
  </si>
  <si>
    <t xml:space="preserve">Begeleiding - middelzwaar </t>
  </si>
  <si>
    <t>45A04</t>
  </si>
  <si>
    <t>Jeugdhulp ambulant regulier: inspanningsgericht</t>
  </si>
  <si>
    <t>Groepstraining - begeleiding/afschaling</t>
  </si>
  <si>
    <t>45A24</t>
  </si>
  <si>
    <t>Jeugdhulp ambulant regulier: outputgericht (licht &amp; groep)</t>
  </si>
  <si>
    <t>Vertrektraining</t>
  </si>
  <si>
    <t>45A72</t>
  </si>
  <si>
    <t>Jeugdhulp ambulant laag tarief: inspanningsgericht (op afstand)</t>
  </si>
  <si>
    <t>Systeemgerichte opvoedinterventies - individueel</t>
  </si>
  <si>
    <t>45A40</t>
  </si>
  <si>
    <t>Jeugdhulp ambulant specialistisch: outputgericht (middel &amp; gezin/systeem)</t>
  </si>
  <si>
    <t>Systeemgerichte opvoedinterventies - zwaar - individueel</t>
  </si>
  <si>
    <t>45A41</t>
  </si>
  <si>
    <t>Jeugdhulp ambulant specialistisch: outputgericht (zwaar &amp; gezin/systeem)</t>
  </si>
  <si>
    <t xml:space="preserve">Begeleiding - licht - individueel - thuis </t>
  </si>
  <si>
    <t>45A48</t>
  </si>
  <si>
    <t>Jeugdhulp ambulant regulier: inspanningsgericht (individueel)</t>
  </si>
  <si>
    <t>Onderwijszorgarrangementen 4-18 jaar - groep</t>
  </si>
  <si>
    <t>45A49</t>
  </si>
  <si>
    <t>Jeugdhulp ambulant regulier: inspanningsgericht (groep)</t>
  </si>
  <si>
    <t>Kort ambulant</t>
  </si>
  <si>
    <t>45A52</t>
  </si>
  <si>
    <t>Jeugdhulp ambulant regulier: inspanningsgericht (op locatie)</t>
  </si>
  <si>
    <t>Speltherapie en Psychomotorische therapie - individueel</t>
  </si>
  <si>
    <t>45A53</t>
  </si>
  <si>
    <t>Jeugdhulp ambulant specialistisch: inspanningsgericht (individueel)</t>
  </si>
  <si>
    <t>Begeleiding</t>
  </si>
  <si>
    <t>45A63</t>
  </si>
  <si>
    <t>3b</t>
  </si>
  <si>
    <t>Dyslexie uitval na/tijdens diagnostiek</t>
  </si>
  <si>
    <t>45A64</t>
  </si>
  <si>
    <t>Behandeling: outputgericht</t>
  </si>
  <si>
    <t>Dyslexie - gehele traject</t>
  </si>
  <si>
    <t>45A67</t>
  </si>
  <si>
    <t>Behandeling: outputgericht (middel)</t>
  </si>
  <si>
    <t xml:space="preserve">Specialistische J-GGZ - dagbehandeling-  zwaar </t>
  </si>
  <si>
    <t>45A68</t>
  </si>
  <si>
    <t>Behandeling: outputgericht (zwaar)</t>
  </si>
  <si>
    <t>Systeemgerichte opvoedinterventies - extra zwaar - individueel</t>
  </si>
  <si>
    <t>45A16</t>
  </si>
  <si>
    <t>Jeugdhulp ambulant specialistisch: outputgericht (zwaar)</t>
  </si>
  <si>
    <t xml:space="preserve">Systeemgerichte opvoedinterventies - extra zwaar - groep </t>
  </si>
  <si>
    <t>45B24</t>
  </si>
  <si>
    <t>Behandelen ambulant op locatie aanbieder groep: outputgericht</t>
  </si>
  <si>
    <t>Jeugdhulp crisis</t>
  </si>
  <si>
    <t>GMB advies</t>
  </si>
  <si>
    <t>47A02</t>
  </si>
  <si>
    <t>Voorbereiding gedragsbeïnvloedende maatregel: outputgericht</t>
  </si>
  <si>
    <t>Jeugdreclassering</t>
  </si>
  <si>
    <t>GBS begeleiding</t>
  </si>
  <si>
    <t>47A03</t>
  </si>
  <si>
    <t>Gedragsbeïnvloedende maatregel: outputgericht</t>
  </si>
  <si>
    <t>Dubbele maatregel</t>
  </si>
  <si>
    <t>47A06</t>
  </si>
  <si>
    <t>Samenloop: outputgericht</t>
  </si>
  <si>
    <t>Hulp &amp; Steun</t>
  </si>
  <si>
    <t>47A10</t>
  </si>
  <si>
    <t>Jeugdreclassering: outputgericht (zwaar)</t>
  </si>
  <si>
    <t>ITB Criem</t>
  </si>
  <si>
    <t>47B03</t>
  </si>
  <si>
    <t xml:space="preserve">Individuele trajectbegeleiding CRIEM: outputgericht </t>
  </si>
  <si>
    <t>Per maand</t>
  </si>
  <si>
    <t>ITB Harde Kern</t>
  </si>
  <si>
    <t>47B04</t>
  </si>
  <si>
    <t>Individuele trajectbegeleiding Harde Kern: outputgericht</t>
  </si>
  <si>
    <t>STP</t>
  </si>
  <si>
    <t>47B06</t>
  </si>
  <si>
    <t>Scholings- en trainingsprogramma: outputgericht</t>
  </si>
  <si>
    <t>OTS &lt; 1 jaar</t>
  </si>
  <si>
    <t>48A04</t>
  </si>
  <si>
    <t>Ondertoezichtstelling jaar 1: inspanningsgericht</t>
  </si>
  <si>
    <t>Jeugdbescherming</t>
  </si>
  <si>
    <t xml:space="preserve">OTS &gt; 1 jaar </t>
  </si>
  <si>
    <t>48A05</t>
  </si>
  <si>
    <t>Ondertoezichtstelling jaar 2 en verder: inspanningsgericht</t>
  </si>
  <si>
    <t>Voogdij maatregel</t>
  </si>
  <si>
    <t>48A06</t>
  </si>
  <si>
    <t>Voogdij: inspanningsgericht</t>
  </si>
  <si>
    <t>OTS &lt; 1 jaar Ouders/jeugdigen met beperking</t>
  </si>
  <si>
    <t>48Z01</t>
  </si>
  <si>
    <t>OTS &gt; 1 jaar Ouders/jeugdigen met beperking</t>
  </si>
  <si>
    <t>48Z02</t>
  </si>
  <si>
    <t>Voogdij maatregel Ouders/jeugdigen met beperking</t>
  </si>
  <si>
    <t>48Z03</t>
  </si>
  <si>
    <t>Drang</t>
  </si>
  <si>
    <t>49A01</t>
  </si>
  <si>
    <t>Activiteiten in het preventief justitieel kader: inspanningsgericht</t>
  </si>
  <si>
    <t>Activiteiten in het preventief justitieel kader</t>
  </si>
  <si>
    <t>Drang kort, zeer intensief (max. 3 mnd)</t>
  </si>
  <si>
    <t>49A05</t>
  </si>
  <si>
    <t>Activiteiten in het preventief justitieel kader: outputgericht(zwaar)</t>
  </si>
  <si>
    <t>3a, hoog-complex + 7</t>
  </si>
  <si>
    <t xml:space="preserve">Casusregie - regulier </t>
  </si>
  <si>
    <t>49B02</t>
  </si>
  <si>
    <t>Drang/casusregie: outputgericht</t>
  </si>
  <si>
    <t>Fasehuizen - groepswonen</t>
  </si>
  <si>
    <t>50A01</t>
  </si>
  <si>
    <t>Zelfstandig leven</t>
  </si>
  <si>
    <t>Maatwerkarrangementen jeugd</t>
  </si>
  <si>
    <t>Consultatie en Advies</t>
  </si>
  <si>
    <t>50Z01</t>
  </si>
  <si>
    <t>Consultatie en advies</t>
  </si>
  <si>
    <t>per week</t>
  </si>
  <si>
    <t>Instemmingsverklaring - Gesloten jeugdzorg</t>
  </si>
  <si>
    <t>50Z02</t>
  </si>
  <si>
    <t>Instemmingsverklaring gesloten jeugdzorg</t>
  </si>
  <si>
    <t>Vraagverheldering</t>
  </si>
  <si>
    <t>50Z03</t>
  </si>
  <si>
    <t>Specialistische J-GGZ - extra zwaar</t>
  </si>
  <si>
    <t>50Z04</t>
  </si>
  <si>
    <t>Bijzondere GGZ: inspanningsgericht</t>
  </si>
  <si>
    <t xml:space="preserve">Integratie van jeugdhulp in de lokale structuur </t>
  </si>
  <si>
    <t>50Z06</t>
  </si>
  <si>
    <t>Inzet externe capaciteit binnen de gemeentelijke Toegang</t>
  </si>
  <si>
    <t>1, 7</t>
  </si>
  <si>
    <t>Casusregie - zwaar</t>
  </si>
  <si>
    <t>50Z08</t>
  </si>
  <si>
    <t>Groepstraining - beschikkingsvrij (groepsgrootte 4)</t>
  </si>
  <si>
    <t>50Z09</t>
  </si>
  <si>
    <t>Groepstraining - beschikkingsvrij (groepsgrootte 8)</t>
  </si>
  <si>
    <t>50Z10</t>
  </si>
  <si>
    <t>Groepstraining - beschikkingsvrij (groepsgrootte 12)</t>
  </si>
  <si>
    <t>50Z11</t>
  </si>
  <si>
    <t>WvGGZ Bureau Geneesheerdirecteur</t>
  </si>
  <si>
    <t>50Z17</t>
  </si>
  <si>
    <t>WvGGZ Bed (extra beveiligd)</t>
  </si>
  <si>
    <t>50Z18</t>
  </si>
  <si>
    <t>WvGGZ Traject tot en machtiging</t>
  </si>
  <si>
    <t>50Z19</t>
  </si>
  <si>
    <t>Dagbehandeling GGZ - hoog complex</t>
  </si>
  <si>
    <t>50Z26</t>
  </si>
  <si>
    <t>Kindergeneeskundige GGZ - 20 minuten</t>
  </si>
  <si>
    <t>53Z01</t>
  </si>
  <si>
    <t>Kindergeneeskunde</t>
  </si>
  <si>
    <t>Kindergeneeskundige GGZ - 40 minuten</t>
  </si>
  <si>
    <t>53Z02</t>
  </si>
  <si>
    <t>Kindergeneeskundige GGZ - 60 minuten</t>
  </si>
  <si>
    <t>53Z03</t>
  </si>
  <si>
    <t>Supplementen</t>
  </si>
  <si>
    <t>42A03</t>
  </si>
  <si>
    <t>Vervoer jeugdige (tot 60 km retour)</t>
  </si>
  <si>
    <t>Vervoerdiensten</t>
  </si>
  <si>
    <t>50Z16</t>
  </si>
  <si>
    <t>Zak- en kleedgeld</t>
  </si>
  <si>
    <t>50Z12</t>
  </si>
  <si>
    <t>Ervaringsdeskundige</t>
  </si>
  <si>
    <t>50Z13</t>
  </si>
  <si>
    <t>Vervoer jeugdige-extra (vanaf 60 km retour)</t>
  </si>
  <si>
    <t xml:space="preserve">50Z14 </t>
  </si>
  <si>
    <t>Beschikbaarheidsbijdrage spoedteam</t>
  </si>
  <si>
    <t>50Z15</t>
  </si>
  <si>
    <t>Vergoeding reiskosten Zeeland (1)</t>
  </si>
  <si>
    <t>(1) Dit supplement kan worden gedeclareerd als er in totaal meer dan 30 km per dag afgelegd wordt voor (een combinatie van) bezoek(en), met een maximaal van 200 dagen per kalenderjaar voor een fulltime FTE.</t>
  </si>
  <si>
    <t>Basis</t>
  </si>
  <si>
    <t>OVA 2020 (definitief minus voorlopige indexatie)</t>
  </si>
  <si>
    <t>Regulier tarief (OVA) voorlopig</t>
  </si>
  <si>
    <t>Regulier tarief 2021 (OVA) voorlopig en correctie over 2020</t>
  </si>
  <si>
    <t>Verblijf - kort</t>
  </si>
  <si>
    <t>LET JB OTS &lt; 1 jaar</t>
  </si>
  <si>
    <t>50Z27</t>
  </si>
  <si>
    <t>LET JB OTS &gt; 1 jaar</t>
  </si>
  <si>
    <t>50Z28</t>
  </si>
  <si>
    <t>LET JB Voogdij    </t>
  </si>
  <si>
    <t>50Z29</t>
  </si>
  <si>
    <t>Jeugdhulp crisis gezinshuis</t>
  </si>
  <si>
    <t>Jeugdhulp crisis gezinshuis: outputgericht</t>
  </si>
  <si>
    <t>46B02</t>
  </si>
  <si>
    <t>Jeugdhulp crisis pleegzorg</t>
  </si>
  <si>
    <t>46B05</t>
  </si>
  <si>
    <t>Jeugdhulp crisis pleegzorg: outputgericht</t>
  </si>
  <si>
    <t>Soort</t>
  </si>
  <si>
    <t>inspanningsgericht</t>
  </si>
  <si>
    <t>outputgericht</t>
  </si>
  <si>
    <t>Overige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</si>
</sst>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style="dotted">
        <color indexed="64"/>
      </left>
      <right style="dotted">
        <color indexed="64"/>
      </right>
      <top style="dotted">
        <color indexed="64"/>
      </top>
      <bottom style="dott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2" fillId="3" borderId="1" xfId="0" applyFont="1" applyFill="1" applyBorder="1" applyAlignment="1">
      <alignment horizontal="left" vertical="center"/>
    </xf>
    <xf numFmtId="0" fontId="2" fillId="3" borderId="1" xfId="0" applyFont="1" applyFill="1" applyBorder="1" applyAlignment="1">
      <alignment vertical="center"/>
    </xf>
    <xf numFmtId="44" fontId="2" fillId="3" borderId="1" xfId="0" applyNumberFormat="1"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right" vertical="center"/>
    </xf>
    <xf numFmtId="44" fontId="5" fillId="2" borderId="4" xfId="0" applyNumberFormat="1" applyFont="1" applyFill="1" applyBorder="1"/>
    <xf numFmtId="0" fontId="5" fillId="2" borderId="3" xfId="0" applyFont="1" applyFill="1" applyBorder="1"/>
    <xf numFmtId="0" fontId="5" fillId="2" borderId="5" xfId="0" applyFont="1" applyFill="1" applyBorder="1"/>
    <xf numFmtId="0" fontId="5" fillId="2" borderId="6" xfId="0" applyFont="1" applyFill="1" applyBorder="1" applyAlignment="1">
      <alignment vertical="center" wrapText="1"/>
    </xf>
    <xf numFmtId="0" fontId="5" fillId="2" borderId="6" xfId="0" applyFont="1" applyFill="1" applyBorder="1"/>
    <xf numFmtId="0" fontId="5" fillId="0" borderId="6" xfId="0" applyFont="1" applyBorder="1"/>
    <xf numFmtId="0" fontId="5" fillId="0" borderId="2" xfId="0" applyFont="1" applyBorder="1" applyAlignment="1">
      <alignment horizontal="left"/>
    </xf>
    <xf numFmtId="0" fontId="5" fillId="0" borderId="7" xfId="0" applyFont="1" applyBorder="1" applyAlignment="1">
      <alignment horizontal="left"/>
    </xf>
    <xf numFmtId="0" fontId="5" fillId="2" borderId="8" xfId="0" applyFont="1" applyFill="1" applyBorder="1"/>
    <xf numFmtId="0" fontId="5" fillId="0" borderId="9" xfId="0" applyFont="1" applyBorder="1" applyAlignment="1">
      <alignment horizontal="right" vertical="center"/>
    </xf>
    <xf numFmtId="0" fontId="5" fillId="0" borderId="9" xfId="0" applyFont="1" applyBorder="1" applyAlignment="1">
      <alignment vertical="center"/>
    </xf>
    <xf numFmtId="0" fontId="5" fillId="0" borderId="10" xfId="0" applyFont="1" applyBorder="1" applyAlignment="1">
      <alignment horizontal="left"/>
    </xf>
    <xf numFmtId="0" fontId="5" fillId="2" borderId="10" xfId="0" applyFont="1" applyFill="1" applyBorder="1"/>
    <xf numFmtId="0" fontId="5" fillId="0" borderId="10"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horizontal="left"/>
    </xf>
    <xf numFmtId="0" fontId="5" fillId="2" borderId="11" xfId="0" applyFont="1" applyFill="1" applyBorder="1"/>
    <xf numFmtId="0" fontId="5" fillId="0" borderId="11" xfId="0" applyFont="1" applyBorder="1" applyAlignment="1">
      <alignment horizontal="right" vertical="center"/>
    </xf>
    <xf numFmtId="0" fontId="5" fillId="0" borderId="11" xfId="0" applyFont="1" applyBorder="1" applyAlignment="1">
      <alignment vertical="center"/>
    </xf>
    <xf numFmtId="0" fontId="0" fillId="0" borderId="11" xfId="0" applyBorder="1" applyAlignment="1">
      <alignment horizontal="left"/>
    </xf>
    <xf numFmtId="0" fontId="0" fillId="0" borderId="11" xfId="0" applyBorder="1" applyAlignment="1">
      <alignmen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horizontal="right"/>
    </xf>
    <xf numFmtId="0" fontId="5" fillId="0" borderId="11" xfId="0" applyFont="1" applyBorder="1"/>
    <xf numFmtId="0" fontId="5" fillId="2" borderId="11" xfId="0" applyFont="1" applyFill="1" applyBorder="1" applyAlignment="1">
      <alignment horizontal="right" vertical="center"/>
    </xf>
    <xf numFmtId="0" fontId="5" fillId="0" borderId="12" xfId="0" applyFont="1" applyBorder="1" applyAlignment="1">
      <alignment horizontal="left" vertical="center"/>
    </xf>
    <xf numFmtId="0" fontId="5" fillId="2" borderId="12" xfId="0" applyFont="1" applyFill="1" applyBorder="1"/>
    <xf numFmtId="0" fontId="5" fillId="2" borderId="12" xfId="0" applyFont="1" applyFill="1" applyBorder="1" applyAlignment="1">
      <alignment horizontal="righ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5" fillId="2" borderId="0" xfId="0" applyFont="1" applyFill="1" applyAlignment="1">
      <alignment horizontal="left" vertical="center"/>
    </xf>
    <xf numFmtId="0" fontId="5" fillId="0" borderId="16" xfId="0" applyFont="1" applyBorder="1" applyAlignment="1">
      <alignment horizontal="right" vertical="center"/>
    </xf>
    <xf numFmtId="0" fontId="5" fillId="2" borderId="16" xfId="0" applyFont="1" applyFill="1" applyBorder="1"/>
    <xf numFmtId="0" fontId="5" fillId="0" borderId="16" xfId="0" applyFont="1" applyBorder="1" applyAlignment="1">
      <alignment vertical="center"/>
    </xf>
    <xf numFmtId="44" fontId="5" fillId="2" borderId="16" xfId="0" applyNumberFormat="1" applyFont="1" applyFill="1" applyBorder="1"/>
    <xf numFmtId="0" fontId="5" fillId="0" borderId="5" xfId="0" applyFont="1" applyBorder="1" applyAlignment="1">
      <alignment horizontal="right" vertical="center"/>
    </xf>
    <xf numFmtId="0" fontId="5" fillId="0" borderId="5" xfId="0" applyFont="1" applyBorder="1" applyAlignment="1">
      <alignment vertical="center"/>
    </xf>
    <xf numFmtId="44" fontId="5" fillId="2" borderId="5" xfId="0" applyNumberFormat="1" applyFont="1" applyFill="1" applyBorder="1"/>
    <xf numFmtId="0" fontId="5" fillId="0" borderId="0" xfId="0" applyFont="1" applyAlignment="1">
      <alignment horizontal="left" vertical="center"/>
    </xf>
    <xf numFmtId="0" fontId="5" fillId="0" borderId="17" xfId="0" applyFont="1" applyBorder="1" applyAlignment="1">
      <alignment horizontal="right" vertical="center"/>
    </xf>
    <xf numFmtId="0" fontId="5" fillId="2" borderId="17" xfId="0" applyFont="1" applyFill="1" applyBorder="1"/>
    <xf numFmtId="0" fontId="5" fillId="0" borderId="17" xfId="0" applyFont="1" applyBorder="1" applyAlignment="1">
      <alignment vertical="center"/>
    </xf>
    <xf numFmtId="44" fontId="5" fillId="2" borderId="17" xfId="0" applyNumberFormat="1" applyFont="1" applyFill="1" applyBorder="1"/>
    <xf numFmtId="0" fontId="7" fillId="2" borderId="0" xfId="0" quotePrefix="1" applyFont="1" applyFill="1" applyAlignment="1">
      <alignment vertical="center" wrapText="1"/>
    </xf>
    <xf numFmtId="10" fontId="0" fillId="2" borderId="18" xfId="1" applyNumberFormat="1" applyFont="1" applyFill="1" applyBorder="1"/>
    <xf numFmtId="0" fontId="0" fillId="2" borderId="19" xfId="0" applyFill="1" applyBorder="1"/>
    <xf numFmtId="10" fontId="0" fillId="2" borderId="20" xfId="1" applyNumberFormat="1" applyFont="1" applyFill="1" applyBorder="1"/>
    <xf numFmtId="0" fontId="0" fillId="2" borderId="21" xfId="0" applyFill="1" applyBorder="1"/>
    <xf numFmtId="44" fontId="0" fillId="2" borderId="0" xfId="0" applyNumberFormat="1" applyFill="1"/>
    <xf numFmtId="0" fontId="8" fillId="2" borderId="0" xfId="0" applyFont="1" applyFill="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22" xfId="0" applyFont="1" applyBorder="1"/>
    <xf numFmtId="0" fontId="5" fillId="0" borderId="23" xfId="0" applyFont="1" applyBorder="1" applyAlignment="1">
      <alignment vertical="center"/>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1292599</xdr:colOff>
      <xdr:row>0</xdr:row>
      <xdr:rowOff>252132</xdr:rowOff>
    </xdr:from>
    <xdr:to>
      <xdr:col>11</xdr:col>
      <xdr:colOff>37540</xdr:colOff>
      <xdr:row>0</xdr:row>
      <xdr:rowOff>1316355</xdr:rowOff>
    </xdr:to>
    <xdr:pic>
      <xdr:nvPicPr>
        <xdr:cNvPr id="2" name="Afbeelding 1">
          <a:extLst>
            <a:ext uri="{FF2B5EF4-FFF2-40B4-BE49-F238E27FC236}">
              <a16:creationId xmlns:a16="http://schemas.microsoft.com/office/drawing/2014/main" id="{63EABA37-115F-4B8A-8ECB-851A7DF1A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1474" y="252132"/>
          <a:ext cx="2945466" cy="1071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zon_ggdzeeland_nl/Documents/Website%20G-schijf%20t.b.v%20uploaden/20201214%20-%20%20CONCEPT%20-%20Prestatiecodes%20-%20tarieve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website)"/>
      <sheetName val="2021 concept"/>
      <sheetName val="Blad1"/>
      <sheetName val="2019"/>
      <sheetName val="NHC-NIC 2019"/>
      <sheetName val="2018"/>
    </sheetNames>
    <sheetDataSet>
      <sheetData sheetId="0">
        <row r="30">
          <cell r="J30"/>
        </row>
      </sheetData>
      <sheetData sheetId="1">
        <row r="86">
          <cell r="B86">
            <v>3.5599999999999993E-2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2C57-747D-4021-805E-3876C93E0AE6}">
  <dimension ref="B1:XET165"/>
  <sheetViews>
    <sheetView tabSelected="1" topLeftCell="D1" workbookViewId="0">
      <selection activeCell="F7" sqref="F7"/>
    </sheetView>
  </sheetViews>
  <sheetFormatPr defaultColWidth="9.140625" defaultRowHeight="15" x14ac:dyDescent="0.25"/>
  <cols>
    <col min="1" max="1" width="2.7109375" customWidth="1"/>
    <col min="2" max="2" width="20.42578125" style="1" bestFit="1" customWidth="1"/>
    <col min="3" max="3" width="54.5703125" style="1" customWidth="1"/>
    <col min="4" max="4" width="14.28515625" style="2" bestFit="1" customWidth="1"/>
    <col min="5" max="6" width="57.7109375" style="2" customWidth="1"/>
    <col min="7" max="7" width="13.85546875" style="2" customWidth="1"/>
    <col min="8" max="8" width="41.7109375" style="2" bestFit="1" customWidth="1"/>
    <col min="9" max="9" width="12.5703125" style="2" bestFit="1" customWidth="1"/>
    <col min="10" max="10" width="39.85546875" style="2" bestFit="1" customWidth="1"/>
    <col min="11" max="11" width="23.140625" bestFit="1" customWidth="1"/>
    <col min="12" max="13" width="10.7109375" style="5" bestFit="1" customWidth="1"/>
    <col min="14" max="45" width="9.140625" style="5"/>
  </cols>
  <sheetData>
    <row r="1" spans="2:11" ht="114.95" customHeight="1" x14ac:dyDescent="0.25">
      <c r="C1" s="62"/>
      <c r="E1" s="3" t="s">
        <v>0</v>
      </c>
      <c r="F1" s="3"/>
      <c r="H1" s="4"/>
      <c r="K1" s="5"/>
    </row>
    <row r="2" spans="2:11" x14ac:dyDescent="0.25">
      <c r="B2" s="6" t="s">
        <v>1</v>
      </c>
      <c r="C2" s="6" t="s">
        <v>2</v>
      </c>
      <c r="D2" s="7" t="s">
        <v>3</v>
      </c>
      <c r="E2" s="7" t="s">
        <v>4</v>
      </c>
      <c r="F2" s="7" t="s">
        <v>245</v>
      </c>
      <c r="G2" s="7" t="s">
        <v>5</v>
      </c>
      <c r="H2" s="7" t="s">
        <v>4</v>
      </c>
      <c r="I2" s="7" t="s">
        <v>4</v>
      </c>
      <c r="J2" s="7" t="s">
        <v>4</v>
      </c>
      <c r="K2" s="8" t="s">
        <v>6</v>
      </c>
    </row>
    <row r="3" spans="2:11" x14ac:dyDescent="0.25">
      <c r="B3" s="9" t="s">
        <v>7</v>
      </c>
      <c r="C3" s="10" t="s">
        <v>8</v>
      </c>
      <c r="D3" s="11">
        <v>54001</v>
      </c>
      <c r="E3" s="66" t="s">
        <v>9</v>
      </c>
      <c r="F3" s="75" t="s">
        <v>246</v>
      </c>
      <c r="G3" s="70">
        <v>54</v>
      </c>
      <c r="H3" s="10" t="s">
        <v>10</v>
      </c>
      <c r="I3" s="10" t="s">
        <v>11</v>
      </c>
      <c r="J3" s="10" t="s">
        <v>12</v>
      </c>
      <c r="K3" s="12">
        <v>1.88</v>
      </c>
    </row>
    <row r="4" spans="2:11" x14ac:dyDescent="0.25">
      <c r="B4" s="9" t="s">
        <v>13</v>
      </c>
      <c r="C4" s="13" t="s">
        <v>14</v>
      </c>
      <c r="D4" s="11">
        <v>54002</v>
      </c>
      <c r="E4" s="66" t="s">
        <v>15</v>
      </c>
      <c r="F4" s="75" t="s">
        <v>246</v>
      </c>
      <c r="G4" s="70">
        <v>54</v>
      </c>
      <c r="H4" s="10" t="s">
        <v>10</v>
      </c>
      <c r="I4" s="10" t="s">
        <v>11</v>
      </c>
      <c r="J4" s="10" t="s">
        <v>12</v>
      </c>
      <c r="K4" s="12">
        <v>1.98</v>
      </c>
    </row>
    <row r="5" spans="2:11" x14ac:dyDescent="0.25">
      <c r="B5" s="9" t="s">
        <v>16</v>
      </c>
      <c r="C5" s="13" t="s">
        <v>17</v>
      </c>
      <c r="D5" s="11">
        <v>54003</v>
      </c>
      <c r="E5" s="66" t="s">
        <v>18</v>
      </c>
      <c r="F5" s="75" t="s">
        <v>246</v>
      </c>
      <c r="G5" s="70">
        <v>54</v>
      </c>
      <c r="H5" s="10" t="s">
        <v>10</v>
      </c>
      <c r="I5" s="10" t="s">
        <v>11</v>
      </c>
      <c r="J5" s="10" t="s">
        <v>12</v>
      </c>
      <c r="K5" s="12">
        <v>2.16</v>
      </c>
    </row>
    <row r="6" spans="2:11" x14ac:dyDescent="0.25">
      <c r="B6" s="9" t="s">
        <v>16</v>
      </c>
      <c r="C6" s="13" t="s">
        <v>19</v>
      </c>
      <c r="D6" s="11">
        <v>54004</v>
      </c>
      <c r="E6" s="66" t="s">
        <v>20</v>
      </c>
      <c r="F6" s="75" t="s">
        <v>246</v>
      </c>
      <c r="G6" s="70">
        <v>54</v>
      </c>
      <c r="H6" s="10" t="s">
        <v>10</v>
      </c>
      <c r="I6" s="10" t="s">
        <v>11</v>
      </c>
      <c r="J6" s="10" t="s">
        <v>12</v>
      </c>
      <c r="K6" s="12">
        <v>1.9</v>
      </c>
    </row>
    <row r="7" spans="2:11" x14ac:dyDescent="0.25">
      <c r="B7" s="9">
        <v>1</v>
      </c>
      <c r="C7" s="14" t="s">
        <v>21</v>
      </c>
      <c r="D7" s="11">
        <v>54006</v>
      </c>
      <c r="E7" s="66" t="s">
        <v>22</v>
      </c>
      <c r="F7" s="75" t="s">
        <v>246</v>
      </c>
      <c r="G7" s="70">
        <v>54</v>
      </c>
      <c r="H7" s="10" t="s">
        <v>10</v>
      </c>
      <c r="I7" s="10" t="s">
        <v>23</v>
      </c>
      <c r="J7" s="10" t="s">
        <v>12</v>
      </c>
      <c r="K7" s="12">
        <v>409.06</v>
      </c>
    </row>
    <row r="8" spans="2:11" x14ac:dyDescent="0.25">
      <c r="B8" s="9">
        <v>4</v>
      </c>
      <c r="C8" s="14" t="s">
        <v>24</v>
      </c>
      <c r="D8" s="11">
        <v>54016</v>
      </c>
      <c r="E8" s="66" t="s">
        <v>25</v>
      </c>
      <c r="F8" s="75" t="s">
        <v>247</v>
      </c>
      <c r="G8" s="70">
        <v>54</v>
      </c>
      <c r="H8" s="10" t="s">
        <v>10</v>
      </c>
      <c r="I8" s="10" t="s">
        <v>26</v>
      </c>
      <c r="J8" s="10" t="s">
        <v>27</v>
      </c>
      <c r="K8" s="12">
        <f>'[1]2020 (website)'!J8*'[1]2021 concept'!B$86+'[1]2020 (website)'!J8</f>
        <v>0</v>
      </c>
    </row>
    <row r="9" spans="2:11" x14ac:dyDescent="0.25">
      <c r="B9" s="9">
        <v>4</v>
      </c>
      <c r="C9" s="14" t="s">
        <v>28</v>
      </c>
      <c r="D9" s="11">
        <v>54017</v>
      </c>
      <c r="E9" s="66" t="s">
        <v>25</v>
      </c>
      <c r="F9" s="75" t="s">
        <v>247</v>
      </c>
      <c r="G9" s="70">
        <v>54</v>
      </c>
      <c r="H9" s="10" t="s">
        <v>10</v>
      </c>
      <c r="I9" s="10" t="s">
        <v>26</v>
      </c>
      <c r="J9" s="10" t="s">
        <v>27</v>
      </c>
      <c r="K9" s="12">
        <f>'[1]2020 (website)'!J9*'[1]2021 concept'!B$86+'[1]2020 (website)'!J9</f>
        <v>0</v>
      </c>
    </row>
    <row r="10" spans="2:11" x14ac:dyDescent="0.25">
      <c r="B10" s="9">
        <v>6</v>
      </c>
      <c r="C10" s="14" t="s">
        <v>29</v>
      </c>
      <c r="D10" s="11" t="s">
        <v>30</v>
      </c>
      <c r="E10" s="66" t="s">
        <v>31</v>
      </c>
      <c r="F10" s="75" t="s">
        <v>246</v>
      </c>
      <c r="G10" s="70">
        <v>40</v>
      </c>
      <c r="H10" s="10" t="s">
        <v>29</v>
      </c>
      <c r="I10" s="10" t="s">
        <v>11</v>
      </c>
      <c r="J10" s="10" t="s">
        <v>12</v>
      </c>
      <c r="K10" s="12">
        <v>0.83</v>
      </c>
    </row>
    <row r="11" spans="2:11" x14ac:dyDescent="0.25">
      <c r="B11" s="9" t="s">
        <v>16</v>
      </c>
      <c r="C11" s="14" t="s">
        <v>32</v>
      </c>
      <c r="D11" s="11" t="s">
        <v>33</v>
      </c>
      <c r="E11" s="66" t="s">
        <v>34</v>
      </c>
      <c r="F11" s="75" t="s">
        <v>246</v>
      </c>
      <c r="G11" s="70">
        <v>41</v>
      </c>
      <c r="H11" s="10" t="s">
        <v>35</v>
      </c>
      <c r="I11" s="10" t="s">
        <v>36</v>
      </c>
      <c r="J11" s="10" t="s">
        <v>12</v>
      </c>
      <c r="K11" s="12">
        <v>139.81</v>
      </c>
    </row>
    <row r="12" spans="2:11" x14ac:dyDescent="0.25">
      <c r="B12" s="9" t="s">
        <v>13</v>
      </c>
      <c r="C12" s="14" t="s">
        <v>35</v>
      </c>
      <c r="D12" s="11" t="s">
        <v>37</v>
      </c>
      <c r="E12" s="66" t="s">
        <v>38</v>
      </c>
      <c r="F12" s="75" t="s">
        <v>246</v>
      </c>
      <c r="G12" s="70">
        <v>41</v>
      </c>
      <c r="H12" s="10" t="s">
        <v>35</v>
      </c>
      <c r="I12" s="10" t="s">
        <v>36</v>
      </c>
      <c r="J12" s="10" t="s">
        <v>12</v>
      </c>
      <c r="K12" s="12">
        <v>97.35</v>
      </c>
    </row>
    <row r="13" spans="2:11" x14ac:dyDescent="0.25">
      <c r="B13" s="9">
        <v>6</v>
      </c>
      <c r="C13" s="14" t="s">
        <v>39</v>
      </c>
      <c r="D13" s="11" t="s">
        <v>40</v>
      </c>
      <c r="E13" s="66" t="s">
        <v>41</v>
      </c>
      <c r="F13" s="75" t="s">
        <v>246</v>
      </c>
      <c r="G13" s="70">
        <v>41</v>
      </c>
      <c r="H13" s="10" t="s">
        <v>35</v>
      </c>
      <c r="I13" s="10" t="s">
        <v>36</v>
      </c>
      <c r="J13" s="10" t="s">
        <v>12</v>
      </c>
      <c r="K13" s="12">
        <v>62.14</v>
      </c>
    </row>
    <row r="14" spans="2:11" x14ac:dyDescent="0.25">
      <c r="B14" s="9">
        <v>1</v>
      </c>
      <c r="C14" s="15" t="s">
        <v>42</v>
      </c>
      <c r="D14" s="11" t="s">
        <v>43</v>
      </c>
      <c r="E14" s="66" t="s">
        <v>44</v>
      </c>
      <c r="F14" s="75" t="s">
        <v>246</v>
      </c>
      <c r="G14" s="70">
        <v>45</v>
      </c>
      <c r="H14" s="10" t="s">
        <v>45</v>
      </c>
      <c r="I14" s="10" t="s">
        <v>11</v>
      </c>
      <c r="J14" s="10" t="s">
        <v>12</v>
      </c>
      <c r="K14" s="12">
        <v>2.23</v>
      </c>
    </row>
    <row r="15" spans="2:11" x14ac:dyDescent="0.25">
      <c r="B15" s="9">
        <v>1</v>
      </c>
      <c r="C15" s="16" t="s">
        <v>46</v>
      </c>
      <c r="D15" s="11" t="s">
        <v>47</v>
      </c>
      <c r="E15" s="66" t="s">
        <v>48</v>
      </c>
      <c r="F15" s="75" t="s">
        <v>246</v>
      </c>
      <c r="G15" s="70">
        <v>43</v>
      </c>
      <c r="H15" s="10" t="s">
        <v>49</v>
      </c>
      <c r="I15" s="10" t="s">
        <v>23</v>
      </c>
      <c r="J15" s="10" t="s">
        <v>12</v>
      </c>
      <c r="K15" s="12">
        <v>210.23</v>
      </c>
    </row>
    <row r="16" spans="2:11" x14ac:dyDescent="0.25">
      <c r="B16" s="9" t="s">
        <v>16</v>
      </c>
      <c r="C16" s="16" t="s">
        <v>50</v>
      </c>
      <c r="D16" s="11" t="s">
        <v>51</v>
      </c>
      <c r="E16" s="66" t="s">
        <v>52</v>
      </c>
      <c r="F16" s="75" t="s">
        <v>246</v>
      </c>
      <c r="G16" s="70">
        <v>43</v>
      </c>
      <c r="H16" s="10" t="s">
        <v>49</v>
      </c>
      <c r="I16" s="10" t="s">
        <v>23</v>
      </c>
      <c r="J16" s="10" t="s">
        <v>12</v>
      </c>
      <c r="K16" s="12">
        <v>265.11</v>
      </c>
    </row>
    <row r="17" spans="2:16374" x14ac:dyDescent="0.25">
      <c r="B17" s="9">
        <v>6</v>
      </c>
      <c r="C17" s="17" t="s">
        <v>53</v>
      </c>
      <c r="D17" s="11" t="s">
        <v>54</v>
      </c>
      <c r="E17" s="66" t="s">
        <v>55</v>
      </c>
      <c r="F17" s="75" t="s">
        <v>246</v>
      </c>
      <c r="G17" s="70">
        <v>44</v>
      </c>
      <c r="H17" s="10" t="s">
        <v>56</v>
      </c>
      <c r="I17" s="10" t="s">
        <v>23</v>
      </c>
      <c r="J17" s="10" t="s">
        <v>12</v>
      </c>
      <c r="K17" s="12">
        <v>108.74</v>
      </c>
    </row>
    <row r="18" spans="2:16374" x14ac:dyDescent="0.25">
      <c r="B18" s="9" t="s">
        <v>7</v>
      </c>
      <c r="C18" s="16" t="s">
        <v>57</v>
      </c>
      <c r="D18" s="11" t="s">
        <v>58</v>
      </c>
      <c r="E18" s="66" t="s">
        <v>59</v>
      </c>
      <c r="F18" s="75" t="s">
        <v>246</v>
      </c>
      <c r="G18" s="70">
        <v>44</v>
      </c>
      <c r="H18" s="10" t="s">
        <v>56</v>
      </c>
      <c r="I18" s="10" t="s">
        <v>23</v>
      </c>
      <c r="J18" s="10" t="s">
        <v>12</v>
      </c>
      <c r="K18" s="12">
        <v>44.53</v>
      </c>
    </row>
    <row r="19" spans="2:16374" x14ac:dyDescent="0.25">
      <c r="B19" s="9" t="s">
        <v>13</v>
      </c>
      <c r="C19" s="16" t="s">
        <v>60</v>
      </c>
      <c r="D19" s="11" t="s">
        <v>61</v>
      </c>
      <c r="E19" s="66" t="s">
        <v>62</v>
      </c>
      <c r="F19" s="75" t="s">
        <v>246</v>
      </c>
      <c r="G19" s="70">
        <v>44</v>
      </c>
      <c r="H19" s="10" t="s">
        <v>56</v>
      </c>
      <c r="I19" s="10" t="s">
        <v>23</v>
      </c>
      <c r="J19" s="10" t="s">
        <v>12</v>
      </c>
      <c r="K19" s="12">
        <v>132.56</v>
      </c>
    </row>
    <row r="20" spans="2:16374" x14ac:dyDescent="0.25">
      <c r="B20" s="9">
        <v>6</v>
      </c>
      <c r="C20" s="16" t="s">
        <v>232</v>
      </c>
      <c r="D20" s="11" t="s">
        <v>63</v>
      </c>
      <c r="E20" s="66" t="s">
        <v>64</v>
      </c>
      <c r="F20" s="75" t="s">
        <v>246</v>
      </c>
      <c r="G20" s="70">
        <v>44</v>
      </c>
      <c r="H20" s="10" t="s">
        <v>56</v>
      </c>
      <c r="I20" s="10" t="s">
        <v>23</v>
      </c>
      <c r="J20" s="10" t="s">
        <v>12</v>
      </c>
      <c r="K20" s="12">
        <v>110.81</v>
      </c>
    </row>
    <row r="21" spans="2:16374" x14ac:dyDescent="0.25">
      <c r="B21" s="18" t="s">
        <v>13</v>
      </c>
      <c r="C21" s="16" t="s">
        <v>65</v>
      </c>
      <c r="D21" s="11" t="s">
        <v>66</v>
      </c>
      <c r="E21" s="66" t="s">
        <v>67</v>
      </c>
      <c r="F21" s="75" t="s">
        <v>246</v>
      </c>
      <c r="G21" s="70">
        <v>44</v>
      </c>
      <c r="H21" s="10" t="s">
        <v>56</v>
      </c>
      <c r="I21" s="10" t="s">
        <v>23</v>
      </c>
      <c r="J21" s="10" t="s">
        <v>12</v>
      </c>
      <c r="K21" s="12">
        <v>265.11</v>
      </c>
    </row>
    <row r="22" spans="2:16374" x14ac:dyDescent="0.25">
      <c r="B22" s="18">
        <v>1</v>
      </c>
      <c r="C22" s="16" t="s">
        <v>68</v>
      </c>
      <c r="D22" s="11" t="s">
        <v>69</v>
      </c>
      <c r="E22" s="66" t="s">
        <v>70</v>
      </c>
      <c r="F22" s="75" t="s">
        <v>246</v>
      </c>
      <c r="G22" s="70">
        <v>44</v>
      </c>
      <c r="H22" s="10" t="s">
        <v>56</v>
      </c>
      <c r="I22" s="10" t="s">
        <v>23</v>
      </c>
      <c r="J22" s="10" t="s">
        <v>12</v>
      </c>
      <c r="K22" s="12">
        <v>330.36</v>
      </c>
    </row>
    <row r="23" spans="2:16374" x14ac:dyDescent="0.25">
      <c r="B23" s="18">
        <v>1</v>
      </c>
      <c r="C23" s="16" t="s">
        <v>71</v>
      </c>
      <c r="D23" s="11" t="s">
        <v>72</v>
      </c>
      <c r="E23" s="66" t="s">
        <v>73</v>
      </c>
      <c r="F23" s="75" t="s">
        <v>246</v>
      </c>
      <c r="G23" s="70">
        <v>44</v>
      </c>
      <c r="H23" s="10" t="s">
        <v>56</v>
      </c>
      <c r="I23" s="10" t="s">
        <v>23</v>
      </c>
      <c r="J23" s="10" t="s">
        <v>12</v>
      </c>
      <c r="K23" s="12">
        <v>361.42</v>
      </c>
    </row>
    <row r="24" spans="2:16374" x14ac:dyDescent="0.25">
      <c r="B24" s="18" t="s">
        <v>13</v>
      </c>
      <c r="C24" s="16" t="s">
        <v>74</v>
      </c>
      <c r="D24" s="11" t="s">
        <v>75</v>
      </c>
      <c r="E24" s="66" t="s">
        <v>76</v>
      </c>
      <c r="F24" s="75" t="s">
        <v>246</v>
      </c>
      <c r="G24" s="70">
        <v>45</v>
      </c>
      <c r="H24" s="10" t="s">
        <v>45</v>
      </c>
      <c r="I24" s="10" t="s">
        <v>11</v>
      </c>
      <c r="J24" s="10" t="s">
        <v>12</v>
      </c>
      <c r="K24" s="12">
        <v>1.1200000000000001</v>
      </c>
    </row>
    <row r="25" spans="2:16374" x14ac:dyDescent="0.25">
      <c r="B25" s="18">
        <v>6</v>
      </c>
      <c r="C25" s="16" t="s">
        <v>77</v>
      </c>
      <c r="D25" s="11" t="s">
        <v>78</v>
      </c>
      <c r="E25" s="66" t="s">
        <v>79</v>
      </c>
      <c r="F25" s="75" t="s">
        <v>246</v>
      </c>
      <c r="G25" s="70">
        <v>45</v>
      </c>
      <c r="H25" s="10" t="s">
        <v>45</v>
      </c>
      <c r="I25" s="10" t="s">
        <v>11</v>
      </c>
      <c r="J25" s="10" t="s">
        <v>12</v>
      </c>
      <c r="K25" s="12">
        <v>1.1200000000000001</v>
      </c>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c r="XER25" s="5"/>
      <c r="XES25" s="5"/>
      <c r="XET25" s="5"/>
    </row>
    <row r="26" spans="2:16374" x14ac:dyDescent="0.25">
      <c r="B26" s="18" t="s">
        <v>13</v>
      </c>
      <c r="C26" s="16" t="s">
        <v>80</v>
      </c>
      <c r="D26" s="11" t="s">
        <v>81</v>
      </c>
      <c r="E26" s="66" t="s">
        <v>82</v>
      </c>
      <c r="F26" s="75" t="s">
        <v>246</v>
      </c>
      <c r="G26" s="70">
        <v>45</v>
      </c>
      <c r="H26" s="10" t="s">
        <v>45</v>
      </c>
      <c r="I26" s="10" t="s">
        <v>11</v>
      </c>
      <c r="J26" s="10" t="s">
        <v>12</v>
      </c>
      <c r="K26" s="12">
        <v>1.23</v>
      </c>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row>
    <row r="27" spans="2:16374" x14ac:dyDescent="0.25">
      <c r="B27" s="18" t="s">
        <v>16</v>
      </c>
      <c r="C27" s="16" t="s">
        <v>83</v>
      </c>
      <c r="D27" s="11" t="s">
        <v>84</v>
      </c>
      <c r="E27" s="66" t="s">
        <v>85</v>
      </c>
      <c r="F27" s="75" t="s">
        <v>246</v>
      </c>
      <c r="G27" s="70">
        <v>45</v>
      </c>
      <c r="H27" s="10" t="s">
        <v>45</v>
      </c>
      <c r="I27" s="10" t="s">
        <v>11</v>
      </c>
      <c r="J27" s="10" t="s">
        <v>12</v>
      </c>
      <c r="K27" s="12">
        <v>1.47</v>
      </c>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c r="XEO27" s="5"/>
      <c r="XEP27" s="5"/>
      <c r="XEQ27" s="5"/>
      <c r="XER27" s="5"/>
      <c r="XES27" s="5"/>
      <c r="XET27" s="5"/>
    </row>
    <row r="28" spans="2:16374" x14ac:dyDescent="0.25">
      <c r="B28" s="19">
        <v>1</v>
      </c>
      <c r="C28" s="20" t="s">
        <v>86</v>
      </c>
      <c r="D28" s="21" t="s">
        <v>87</v>
      </c>
      <c r="E28" s="67" t="s">
        <v>88</v>
      </c>
      <c r="F28" s="75" t="s">
        <v>246</v>
      </c>
      <c r="G28" s="71">
        <v>45</v>
      </c>
      <c r="H28" s="22" t="s">
        <v>45</v>
      </c>
      <c r="I28" s="22" t="s">
        <v>11</v>
      </c>
      <c r="J28" s="22" t="s">
        <v>12</v>
      </c>
      <c r="K28" s="12">
        <v>1.62</v>
      </c>
    </row>
    <row r="29" spans="2:16374" x14ac:dyDescent="0.25">
      <c r="B29" s="23">
        <v>6</v>
      </c>
      <c r="C29" s="24" t="s">
        <v>89</v>
      </c>
      <c r="D29" s="25" t="s">
        <v>90</v>
      </c>
      <c r="E29" s="68" t="s">
        <v>91</v>
      </c>
      <c r="F29" s="75" t="s">
        <v>246</v>
      </c>
      <c r="G29" s="72">
        <v>45</v>
      </c>
      <c r="H29" s="26" t="s">
        <v>45</v>
      </c>
      <c r="I29" s="26" t="s">
        <v>11</v>
      </c>
      <c r="J29" s="26" t="s">
        <v>12</v>
      </c>
      <c r="K29" s="12">
        <v>0.86</v>
      </c>
    </row>
    <row r="30" spans="2:16374" x14ac:dyDescent="0.25">
      <c r="B30" s="27" t="s">
        <v>16</v>
      </c>
      <c r="C30" s="28" t="s">
        <v>92</v>
      </c>
      <c r="D30" s="29" t="s">
        <v>93</v>
      </c>
      <c r="E30" s="69" t="s">
        <v>94</v>
      </c>
      <c r="F30" s="75" t="s">
        <v>246</v>
      </c>
      <c r="G30" s="73">
        <v>45</v>
      </c>
      <c r="H30" s="30" t="s">
        <v>45</v>
      </c>
      <c r="I30" s="30" t="s">
        <v>11</v>
      </c>
      <c r="J30" s="30" t="s">
        <v>12</v>
      </c>
      <c r="K30" s="12"/>
    </row>
    <row r="31" spans="2:16374" x14ac:dyDescent="0.25">
      <c r="B31" s="27">
        <v>5</v>
      </c>
      <c r="C31" s="28" t="s">
        <v>95</v>
      </c>
      <c r="D31" s="29" t="s">
        <v>96</v>
      </c>
      <c r="E31" s="69" t="s">
        <v>97</v>
      </c>
      <c r="F31" s="75" t="s">
        <v>246</v>
      </c>
      <c r="G31" s="73">
        <v>45</v>
      </c>
      <c r="H31" s="30" t="s">
        <v>45</v>
      </c>
      <c r="I31" s="30" t="s">
        <v>11</v>
      </c>
      <c r="J31" s="30" t="s">
        <v>12</v>
      </c>
      <c r="K31" s="12">
        <v>1.29</v>
      </c>
    </row>
    <row r="32" spans="2:16374" x14ac:dyDescent="0.25">
      <c r="B32" s="27" t="s">
        <v>13</v>
      </c>
      <c r="C32" s="28" t="s">
        <v>98</v>
      </c>
      <c r="D32" s="29" t="s">
        <v>99</v>
      </c>
      <c r="E32" s="69" t="s">
        <v>100</v>
      </c>
      <c r="F32" s="75" t="s">
        <v>246</v>
      </c>
      <c r="G32" s="73">
        <v>45</v>
      </c>
      <c r="H32" s="30" t="s">
        <v>45</v>
      </c>
      <c r="I32" s="30" t="s">
        <v>11</v>
      </c>
      <c r="J32" s="30" t="s">
        <v>12</v>
      </c>
      <c r="K32" s="12">
        <v>1.47</v>
      </c>
    </row>
    <row r="33" spans="2:13" x14ac:dyDescent="0.25">
      <c r="B33" s="27" t="s">
        <v>7</v>
      </c>
      <c r="C33" s="28" t="s">
        <v>101</v>
      </c>
      <c r="D33" s="29" t="s">
        <v>102</v>
      </c>
      <c r="E33" s="69" t="s">
        <v>101</v>
      </c>
      <c r="F33" s="75" t="s">
        <v>246</v>
      </c>
      <c r="G33" s="73">
        <v>45</v>
      </c>
      <c r="H33" s="30" t="s">
        <v>45</v>
      </c>
      <c r="I33" s="30" t="s">
        <v>11</v>
      </c>
      <c r="J33" s="30" t="s">
        <v>12</v>
      </c>
      <c r="K33" s="12">
        <v>0.95</v>
      </c>
    </row>
    <row r="34" spans="2:13" x14ac:dyDescent="0.25">
      <c r="B34" s="27" t="s">
        <v>103</v>
      </c>
      <c r="C34" s="28" t="s">
        <v>104</v>
      </c>
      <c r="D34" s="29" t="s">
        <v>105</v>
      </c>
      <c r="E34" s="69" t="s">
        <v>106</v>
      </c>
      <c r="F34" s="75" t="s">
        <v>247</v>
      </c>
      <c r="G34" s="73">
        <v>45</v>
      </c>
      <c r="H34" s="30" t="s">
        <v>45</v>
      </c>
      <c r="I34" s="30" t="s">
        <v>26</v>
      </c>
      <c r="J34" s="30" t="s">
        <v>27</v>
      </c>
      <c r="K34" s="12">
        <v>1320.39</v>
      </c>
    </row>
    <row r="35" spans="2:13" x14ac:dyDescent="0.25">
      <c r="B35" s="27" t="s">
        <v>103</v>
      </c>
      <c r="C35" s="28" t="s">
        <v>107</v>
      </c>
      <c r="D35" s="29" t="s">
        <v>108</v>
      </c>
      <c r="E35" s="69" t="s">
        <v>109</v>
      </c>
      <c r="F35" s="75" t="s">
        <v>247</v>
      </c>
      <c r="G35" s="73">
        <v>45</v>
      </c>
      <c r="H35" s="30" t="s">
        <v>45</v>
      </c>
      <c r="I35" s="30" t="s">
        <v>26</v>
      </c>
      <c r="J35" s="30" t="s">
        <v>27</v>
      </c>
      <c r="K35" s="12">
        <v>7249.2</v>
      </c>
    </row>
    <row r="36" spans="2:13" x14ac:dyDescent="0.25">
      <c r="B36" s="27">
        <v>1</v>
      </c>
      <c r="C36" s="28" t="s">
        <v>110</v>
      </c>
      <c r="D36" s="29" t="s">
        <v>111</v>
      </c>
      <c r="E36" s="69" t="s">
        <v>112</v>
      </c>
      <c r="F36" s="75" t="s">
        <v>246</v>
      </c>
      <c r="G36" s="73">
        <v>45</v>
      </c>
      <c r="H36" s="30" t="s">
        <v>45</v>
      </c>
      <c r="I36" s="30" t="s">
        <v>36</v>
      </c>
      <c r="J36" s="30" t="s">
        <v>12</v>
      </c>
      <c r="K36" s="12">
        <v>155.34</v>
      </c>
    </row>
    <row r="37" spans="2:13" x14ac:dyDescent="0.25">
      <c r="B37" s="27">
        <v>1</v>
      </c>
      <c r="C37" s="28" t="s">
        <v>113</v>
      </c>
      <c r="D37" s="29" t="s">
        <v>114</v>
      </c>
      <c r="E37" s="69" t="s">
        <v>115</v>
      </c>
      <c r="F37" s="75" t="s">
        <v>246</v>
      </c>
      <c r="G37" s="73">
        <v>45</v>
      </c>
      <c r="H37" s="30" t="s">
        <v>45</v>
      </c>
      <c r="I37" s="30" t="s">
        <v>11</v>
      </c>
      <c r="J37" s="30" t="s">
        <v>12</v>
      </c>
      <c r="K37" s="12">
        <v>2.0499999999999998</v>
      </c>
    </row>
    <row r="38" spans="2:13" x14ac:dyDescent="0.25">
      <c r="B38" s="31">
        <v>1</v>
      </c>
      <c r="C38" s="28" t="s">
        <v>116</v>
      </c>
      <c r="D38" s="29" t="s">
        <v>117</v>
      </c>
      <c r="E38" s="69" t="s">
        <v>118</v>
      </c>
      <c r="F38" s="75" t="s">
        <v>247</v>
      </c>
      <c r="G38" s="73">
        <v>45</v>
      </c>
      <c r="H38" s="30" t="s">
        <v>45</v>
      </c>
      <c r="I38" s="30" t="s">
        <v>26</v>
      </c>
      <c r="J38" s="30" t="s">
        <v>27</v>
      </c>
      <c r="K38" s="12">
        <v>4970.88</v>
      </c>
    </row>
    <row r="39" spans="2:13" x14ac:dyDescent="0.25">
      <c r="B39" s="31">
        <v>4</v>
      </c>
      <c r="C39" s="28" t="s">
        <v>239</v>
      </c>
      <c r="D39" s="29" t="s">
        <v>241</v>
      </c>
      <c r="E39" s="69" t="s">
        <v>240</v>
      </c>
      <c r="F39" s="75" t="s">
        <v>246</v>
      </c>
      <c r="G39" s="73">
        <v>46</v>
      </c>
      <c r="H39" s="30" t="s">
        <v>119</v>
      </c>
      <c r="I39" s="30" t="s">
        <v>23</v>
      </c>
      <c r="J39" s="30" t="s">
        <v>12</v>
      </c>
      <c r="K39" s="12">
        <v>160</v>
      </c>
    </row>
    <row r="40" spans="2:13" x14ac:dyDescent="0.25">
      <c r="B40" s="31">
        <v>4</v>
      </c>
      <c r="C40" s="28" t="s">
        <v>242</v>
      </c>
      <c r="D40" s="29" t="s">
        <v>243</v>
      </c>
      <c r="E40" s="69" t="s">
        <v>244</v>
      </c>
      <c r="F40" s="75" t="s">
        <v>246</v>
      </c>
      <c r="G40" s="73">
        <v>46</v>
      </c>
      <c r="H40" s="30" t="s">
        <v>119</v>
      </c>
      <c r="I40" s="30" t="s">
        <v>23</v>
      </c>
      <c r="J40" s="30" t="s">
        <v>12</v>
      </c>
      <c r="K40" s="12">
        <v>54</v>
      </c>
    </row>
    <row r="41" spans="2:13" x14ac:dyDescent="0.25">
      <c r="B41" s="33">
        <v>2</v>
      </c>
      <c r="C41" s="32" t="s">
        <v>120</v>
      </c>
      <c r="D41" s="29" t="s">
        <v>121</v>
      </c>
      <c r="E41" s="69" t="s">
        <v>122</v>
      </c>
      <c r="F41" s="75" t="s">
        <v>247</v>
      </c>
      <c r="G41" s="73">
        <v>47</v>
      </c>
      <c r="H41" s="30" t="s">
        <v>123</v>
      </c>
      <c r="I41" s="30" t="s">
        <v>26</v>
      </c>
      <c r="J41" s="30" t="s">
        <v>27</v>
      </c>
      <c r="K41" s="12">
        <v>1727.35</v>
      </c>
    </row>
    <row r="42" spans="2:13" x14ac:dyDescent="0.25">
      <c r="B42" s="33">
        <v>2</v>
      </c>
      <c r="C42" s="32" t="s">
        <v>124</v>
      </c>
      <c r="D42" s="29" t="s">
        <v>125</v>
      </c>
      <c r="E42" s="69" t="s">
        <v>126</v>
      </c>
      <c r="F42" s="75" t="s">
        <v>246</v>
      </c>
      <c r="G42" s="73">
        <v>47</v>
      </c>
      <c r="H42" s="30" t="s">
        <v>123</v>
      </c>
      <c r="I42" s="30" t="s">
        <v>23</v>
      </c>
      <c r="J42" s="30" t="s">
        <v>12</v>
      </c>
      <c r="K42" s="12">
        <v>21.24</v>
      </c>
      <c r="L42" s="61"/>
      <c r="M42" s="61"/>
    </row>
    <row r="43" spans="2:13" x14ac:dyDescent="0.25">
      <c r="B43" s="33">
        <v>2</v>
      </c>
      <c r="C43" s="32" t="s">
        <v>127</v>
      </c>
      <c r="D43" s="29" t="s">
        <v>128</v>
      </c>
      <c r="E43" s="69" t="s">
        <v>129</v>
      </c>
      <c r="F43" s="75" t="s">
        <v>246</v>
      </c>
      <c r="G43" s="73">
        <v>47</v>
      </c>
      <c r="H43" s="30" t="s">
        <v>123</v>
      </c>
      <c r="I43" s="30" t="s">
        <v>23</v>
      </c>
      <c r="J43" s="30" t="s">
        <v>12</v>
      </c>
      <c r="K43" s="12">
        <v>6.05</v>
      </c>
      <c r="L43" s="61"/>
      <c r="M43" s="61"/>
    </row>
    <row r="44" spans="2:13" x14ac:dyDescent="0.25">
      <c r="B44" s="33">
        <v>2</v>
      </c>
      <c r="C44" s="32" t="s">
        <v>130</v>
      </c>
      <c r="D44" s="29" t="s">
        <v>131</v>
      </c>
      <c r="E44" s="69" t="s">
        <v>132</v>
      </c>
      <c r="F44" s="75" t="s">
        <v>246</v>
      </c>
      <c r="G44" s="73">
        <v>47</v>
      </c>
      <c r="H44" s="30" t="s">
        <v>123</v>
      </c>
      <c r="I44" s="30" t="s">
        <v>23</v>
      </c>
      <c r="J44" s="30" t="s">
        <v>12</v>
      </c>
      <c r="K44" s="12">
        <v>22.05</v>
      </c>
      <c r="L44" s="61"/>
      <c r="M44" s="61"/>
    </row>
    <row r="45" spans="2:13" x14ac:dyDescent="0.25">
      <c r="B45" s="34">
        <v>2</v>
      </c>
      <c r="C45" s="30" t="s">
        <v>133</v>
      </c>
      <c r="D45" s="29" t="s">
        <v>134</v>
      </c>
      <c r="E45" s="69" t="s">
        <v>135</v>
      </c>
      <c r="F45" s="75" t="s">
        <v>247</v>
      </c>
      <c r="G45" s="73">
        <v>47</v>
      </c>
      <c r="H45" s="30" t="s">
        <v>123</v>
      </c>
      <c r="I45" s="30" t="s">
        <v>26</v>
      </c>
      <c r="J45" s="30" t="s">
        <v>136</v>
      </c>
      <c r="K45" s="12">
        <v>2057.87</v>
      </c>
      <c r="L45" s="61"/>
      <c r="M45" s="61"/>
    </row>
    <row r="46" spans="2:13" x14ac:dyDescent="0.25">
      <c r="B46" s="34">
        <v>2</v>
      </c>
      <c r="C46" s="30" t="s">
        <v>137</v>
      </c>
      <c r="D46" s="29" t="s">
        <v>138</v>
      </c>
      <c r="E46" s="69" t="s">
        <v>139</v>
      </c>
      <c r="F46" s="75" t="s">
        <v>247</v>
      </c>
      <c r="G46" s="73">
        <v>47</v>
      </c>
      <c r="H46" s="30" t="s">
        <v>123</v>
      </c>
      <c r="I46" s="30" t="s">
        <v>26</v>
      </c>
      <c r="J46" s="30" t="s">
        <v>136</v>
      </c>
      <c r="K46" s="12">
        <v>1468.77</v>
      </c>
      <c r="L46" s="61"/>
      <c r="M46" s="61"/>
    </row>
    <row r="47" spans="2:13" x14ac:dyDescent="0.25">
      <c r="B47" s="34">
        <v>2</v>
      </c>
      <c r="C47" s="30" t="s">
        <v>140</v>
      </c>
      <c r="D47" s="29" t="s">
        <v>141</v>
      </c>
      <c r="E47" s="69" t="s">
        <v>142</v>
      </c>
      <c r="F47" s="75" t="s">
        <v>247</v>
      </c>
      <c r="G47" s="73">
        <v>47</v>
      </c>
      <c r="H47" s="30" t="s">
        <v>123</v>
      </c>
      <c r="I47" s="30" t="s">
        <v>26</v>
      </c>
      <c r="J47" s="30" t="s">
        <v>136</v>
      </c>
      <c r="K47" s="12">
        <v>1948.66</v>
      </c>
      <c r="L47" s="61"/>
      <c r="M47" s="61"/>
    </row>
    <row r="48" spans="2:13" x14ac:dyDescent="0.25">
      <c r="B48" s="34">
        <v>2</v>
      </c>
      <c r="C48" s="30" t="s">
        <v>143</v>
      </c>
      <c r="D48" s="29" t="s">
        <v>144</v>
      </c>
      <c r="E48" s="69" t="s">
        <v>145</v>
      </c>
      <c r="F48" s="75" t="s">
        <v>246</v>
      </c>
      <c r="G48" s="73">
        <v>48</v>
      </c>
      <c r="H48" s="30" t="s">
        <v>146</v>
      </c>
      <c r="I48" s="30" t="s">
        <v>23</v>
      </c>
      <c r="J48" s="30" t="s">
        <v>12</v>
      </c>
      <c r="K48" s="12">
        <v>29.81</v>
      </c>
      <c r="L48" s="61"/>
      <c r="M48" s="61"/>
    </row>
    <row r="49" spans="2:13" x14ac:dyDescent="0.25">
      <c r="B49" s="34">
        <v>2</v>
      </c>
      <c r="C49" s="30" t="s">
        <v>147</v>
      </c>
      <c r="D49" s="29" t="s">
        <v>148</v>
      </c>
      <c r="E49" s="69" t="s">
        <v>149</v>
      </c>
      <c r="F49" s="75" t="s">
        <v>246</v>
      </c>
      <c r="G49" s="73">
        <v>48</v>
      </c>
      <c r="H49" s="30" t="s">
        <v>146</v>
      </c>
      <c r="I49" s="30" t="s">
        <v>23</v>
      </c>
      <c r="J49" s="30" t="s">
        <v>12</v>
      </c>
      <c r="K49" s="12">
        <v>25</v>
      </c>
      <c r="L49" s="61"/>
      <c r="M49" s="61"/>
    </row>
    <row r="50" spans="2:13" x14ac:dyDescent="0.25">
      <c r="B50" s="34">
        <v>2</v>
      </c>
      <c r="C50" s="30" t="s">
        <v>150</v>
      </c>
      <c r="D50" s="29" t="s">
        <v>151</v>
      </c>
      <c r="E50" s="69" t="s">
        <v>152</v>
      </c>
      <c r="F50" s="75" t="s">
        <v>246</v>
      </c>
      <c r="G50" s="73">
        <v>48</v>
      </c>
      <c r="H50" s="30" t="s">
        <v>146</v>
      </c>
      <c r="I50" s="30" t="s">
        <v>23</v>
      </c>
      <c r="J50" s="30" t="s">
        <v>12</v>
      </c>
      <c r="K50" s="12">
        <v>18.579999999999998</v>
      </c>
      <c r="L50" s="61"/>
      <c r="M50" s="61"/>
    </row>
    <row r="51" spans="2:13" x14ac:dyDescent="0.25">
      <c r="B51" s="34">
        <v>2</v>
      </c>
      <c r="C51" s="30" t="s">
        <v>153</v>
      </c>
      <c r="D51" s="29" t="s">
        <v>154</v>
      </c>
      <c r="E51" s="69" t="s">
        <v>153</v>
      </c>
      <c r="F51" s="75" t="s">
        <v>246</v>
      </c>
      <c r="G51" s="73">
        <v>48</v>
      </c>
      <c r="H51" s="30" t="s">
        <v>146</v>
      </c>
      <c r="I51" s="30" t="s">
        <v>23</v>
      </c>
      <c r="J51" s="30" t="s">
        <v>12</v>
      </c>
      <c r="K51" s="12">
        <v>29.81</v>
      </c>
      <c r="L51" s="61"/>
      <c r="M51" s="61"/>
    </row>
    <row r="52" spans="2:13" x14ac:dyDescent="0.25">
      <c r="B52" s="34">
        <v>2</v>
      </c>
      <c r="C52" s="30" t="s">
        <v>155</v>
      </c>
      <c r="D52" s="29" t="s">
        <v>156</v>
      </c>
      <c r="E52" s="69" t="s">
        <v>155</v>
      </c>
      <c r="F52" s="75" t="s">
        <v>246</v>
      </c>
      <c r="G52" s="73">
        <v>48</v>
      </c>
      <c r="H52" s="30" t="s">
        <v>146</v>
      </c>
      <c r="I52" s="30" t="s">
        <v>23</v>
      </c>
      <c r="J52" s="30" t="s">
        <v>12</v>
      </c>
      <c r="K52" s="12">
        <v>25</v>
      </c>
      <c r="L52" s="61"/>
      <c r="M52" s="61"/>
    </row>
    <row r="53" spans="2:13" x14ac:dyDescent="0.25">
      <c r="B53" s="34">
        <v>2</v>
      </c>
      <c r="C53" s="30" t="s">
        <v>157</v>
      </c>
      <c r="D53" s="29" t="s">
        <v>158</v>
      </c>
      <c r="E53" s="69" t="s">
        <v>157</v>
      </c>
      <c r="F53" s="75" t="s">
        <v>246</v>
      </c>
      <c r="G53" s="73">
        <v>48</v>
      </c>
      <c r="H53" s="30" t="s">
        <v>146</v>
      </c>
      <c r="I53" s="30" t="s">
        <v>23</v>
      </c>
      <c r="J53" s="30" t="s">
        <v>12</v>
      </c>
      <c r="K53" s="12">
        <v>18.579999999999998</v>
      </c>
      <c r="L53" s="61"/>
      <c r="M53" s="61"/>
    </row>
    <row r="54" spans="2:13" x14ac:dyDescent="0.25">
      <c r="B54" s="34">
        <v>2</v>
      </c>
      <c r="C54" s="30" t="s">
        <v>159</v>
      </c>
      <c r="D54" s="29" t="s">
        <v>160</v>
      </c>
      <c r="E54" s="69" t="s">
        <v>161</v>
      </c>
      <c r="F54" s="75" t="s">
        <v>246</v>
      </c>
      <c r="G54" s="73">
        <v>49</v>
      </c>
      <c r="H54" s="30" t="s">
        <v>162</v>
      </c>
      <c r="I54" s="30" t="s">
        <v>23</v>
      </c>
      <c r="J54" s="30" t="s">
        <v>12</v>
      </c>
      <c r="K54" s="12">
        <v>23.47</v>
      </c>
      <c r="L54" s="61"/>
      <c r="M54" s="61"/>
    </row>
    <row r="55" spans="2:13" x14ac:dyDescent="0.25">
      <c r="B55" s="34">
        <v>2</v>
      </c>
      <c r="C55" s="30" t="s">
        <v>163</v>
      </c>
      <c r="D55" s="29" t="s">
        <v>164</v>
      </c>
      <c r="E55" s="69" t="s">
        <v>165</v>
      </c>
      <c r="F55" s="75" t="s">
        <v>247</v>
      </c>
      <c r="G55" s="73">
        <v>49</v>
      </c>
      <c r="H55" s="30" t="s">
        <v>162</v>
      </c>
      <c r="I55" s="30" t="s">
        <v>26</v>
      </c>
      <c r="J55" s="30" t="s">
        <v>27</v>
      </c>
      <c r="K55" s="12">
        <v>4076.68</v>
      </c>
      <c r="L55" s="61"/>
      <c r="M55" s="61"/>
    </row>
    <row r="56" spans="2:13" x14ac:dyDescent="0.25">
      <c r="B56" s="34">
        <v>2</v>
      </c>
      <c r="C56" s="36" t="s">
        <v>233</v>
      </c>
      <c r="D56" s="29" t="s">
        <v>234</v>
      </c>
      <c r="E56" s="36" t="s">
        <v>233</v>
      </c>
      <c r="F56" s="74" t="s">
        <v>246</v>
      </c>
      <c r="G56" s="29">
        <v>50</v>
      </c>
      <c r="H56" s="30" t="s">
        <v>173</v>
      </c>
      <c r="I56" s="30" t="s">
        <v>23</v>
      </c>
      <c r="J56" s="30" t="s">
        <v>12</v>
      </c>
      <c r="K56" s="12">
        <v>80.489999999999995</v>
      </c>
    </row>
    <row r="57" spans="2:13" x14ac:dyDescent="0.25">
      <c r="B57" s="34">
        <v>2</v>
      </c>
      <c r="C57" s="36" t="s">
        <v>235</v>
      </c>
      <c r="D57" s="29" t="s">
        <v>236</v>
      </c>
      <c r="E57" s="36" t="s">
        <v>235</v>
      </c>
      <c r="F57" s="36" t="s">
        <v>246</v>
      </c>
      <c r="G57" s="29">
        <v>50</v>
      </c>
      <c r="H57" s="30" t="s">
        <v>173</v>
      </c>
      <c r="I57" s="30" t="s">
        <v>23</v>
      </c>
      <c r="J57" s="30" t="s">
        <v>12</v>
      </c>
      <c r="K57" s="12">
        <v>67.5</v>
      </c>
    </row>
    <row r="58" spans="2:13" x14ac:dyDescent="0.25">
      <c r="B58" s="34">
        <v>2</v>
      </c>
      <c r="C58" s="36" t="s">
        <v>237</v>
      </c>
      <c r="D58" s="29" t="s">
        <v>238</v>
      </c>
      <c r="E58" s="36" t="s">
        <v>237</v>
      </c>
      <c r="F58" s="36" t="s">
        <v>246</v>
      </c>
      <c r="G58" s="29">
        <v>50</v>
      </c>
      <c r="H58" s="30" t="s">
        <v>173</v>
      </c>
      <c r="I58" s="30" t="s">
        <v>23</v>
      </c>
      <c r="J58" s="30" t="s">
        <v>12</v>
      </c>
      <c r="K58" s="12">
        <v>50.17</v>
      </c>
    </row>
    <row r="59" spans="2:13" x14ac:dyDescent="0.25">
      <c r="B59" s="34" t="s">
        <v>166</v>
      </c>
      <c r="C59" s="28" t="s">
        <v>167</v>
      </c>
      <c r="D59" s="29" t="s">
        <v>168</v>
      </c>
      <c r="E59" s="30" t="s">
        <v>169</v>
      </c>
      <c r="F59" s="30" t="s">
        <v>246</v>
      </c>
      <c r="G59" s="29">
        <v>49</v>
      </c>
      <c r="H59" s="30" t="s">
        <v>162</v>
      </c>
      <c r="I59" s="30" t="s">
        <v>11</v>
      </c>
      <c r="J59" s="30" t="s">
        <v>12</v>
      </c>
      <c r="K59" s="12">
        <v>1.47</v>
      </c>
      <c r="L59" s="61"/>
      <c r="M59" s="61"/>
    </row>
    <row r="60" spans="2:13" x14ac:dyDescent="0.25">
      <c r="B60" s="27" t="s">
        <v>16</v>
      </c>
      <c r="C60" s="28" t="s">
        <v>170</v>
      </c>
      <c r="D60" s="35" t="s">
        <v>171</v>
      </c>
      <c r="E60" s="36" t="s">
        <v>172</v>
      </c>
      <c r="F60" s="36" t="s">
        <v>246</v>
      </c>
      <c r="G60" s="35">
        <v>50</v>
      </c>
      <c r="H60" s="36" t="s">
        <v>173</v>
      </c>
      <c r="I60" s="36" t="s">
        <v>23</v>
      </c>
      <c r="J60" s="36" t="s">
        <v>12</v>
      </c>
      <c r="K60" s="12">
        <v>207.12</v>
      </c>
    </row>
    <row r="61" spans="2:13" x14ac:dyDescent="0.25">
      <c r="B61" s="34">
        <v>7</v>
      </c>
      <c r="C61" s="28" t="s">
        <v>174</v>
      </c>
      <c r="D61" s="29" t="s">
        <v>175</v>
      </c>
      <c r="E61" s="30" t="s">
        <v>176</v>
      </c>
      <c r="F61" s="30" t="s">
        <v>246</v>
      </c>
      <c r="G61" s="29">
        <v>50</v>
      </c>
      <c r="H61" s="30" t="s">
        <v>173</v>
      </c>
      <c r="I61" s="30" t="s">
        <v>11</v>
      </c>
      <c r="J61" s="30" t="s">
        <v>177</v>
      </c>
      <c r="K61" s="12">
        <v>1.47</v>
      </c>
    </row>
    <row r="62" spans="2:13" x14ac:dyDescent="0.25">
      <c r="B62" s="34">
        <v>1</v>
      </c>
      <c r="C62" s="28" t="s">
        <v>178</v>
      </c>
      <c r="D62" s="29" t="s">
        <v>179</v>
      </c>
      <c r="E62" s="30" t="s">
        <v>180</v>
      </c>
      <c r="F62" s="30" t="s">
        <v>246</v>
      </c>
      <c r="G62" s="29">
        <v>50</v>
      </c>
      <c r="H62" s="30" t="s">
        <v>173</v>
      </c>
      <c r="I62" s="30" t="s">
        <v>11</v>
      </c>
      <c r="J62" s="30" t="s">
        <v>12</v>
      </c>
      <c r="K62" s="12">
        <v>1.9</v>
      </c>
    </row>
    <row r="63" spans="2:13" x14ac:dyDescent="0.25">
      <c r="B63" s="34">
        <v>7</v>
      </c>
      <c r="C63" s="28" t="s">
        <v>181</v>
      </c>
      <c r="D63" s="29" t="s">
        <v>182</v>
      </c>
      <c r="E63" s="30" t="s">
        <v>181</v>
      </c>
      <c r="F63" s="30" t="s">
        <v>246</v>
      </c>
      <c r="G63" s="29">
        <v>50</v>
      </c>
      <c r="H63" s="30" t="s">
        <v>173</v>
      </c>
      <c r="I63" s="30" t="s">
        <v>11</v>
      </c>
      <c r="J63" s="30" t="s">
        <v>177</v>
      </c>
      <c r="K63" s="12">
        <v>1.35</v>
      </c>
    </row>
    <row r="64" spans="2:13" x14ac:dyDescent="0.25">
      <c r="B64" s="34">
        <v>1</v>
      </c>
      <c r="C64" s="28" t="s">
        <v>183</v>
      </c>
      <c r="D64" s="29" t="s">
        <v>184</v>
      </c>
      <c r="E64" s="30" t="s">
        <v>185</v>
      </c>
      <c r="F64" s="30" t="s">
        <v>246</v>
      </c>
      <c r="G64" s="29">
        <v>50</v>
      </c>
      <c r="H64" s="30" t="s">
        <v>173</v>
      </c>
      <c r="I64" s="30" t="s">
        <v>11</v>
      </c>
      <c r="J64" s="30" t="s">
        <v>12</v>
      </c>
      <c r="K64" s="12">
        <v>2.2400000000000002</v>
      </c>
    </row>
    <row r="65" spans="2:11" x14ac:dyDescent="0.25">
      <c r="B65" s="34">
        <v>7</v>
      </c>
      <c r="C65" s="28" t="s">
        <v>186</v>
      </c>
      <c r="D65" s="29" t="s">
        <v>187</v>
      </c>
      <c r="E65" s="30" t="s">
        <v>188</v>
      </c>
      <c r="F65" s="30" t="s">
        <v>248</v>
      </c>
      <c r="G65" s="29">
        <v>50</v>
      </c>
      <c r="H65" s="30" t="s">
        <v>173</v>
      </c>
      <c r="I65" s="30"/>
      <c r="J65" s="30"/>
      <c r="K65" s="12">
        <f>'[1]2020 (website)'!J62*'[1]2021 concept'!B$86+'[1]2020 (website)'!J62</f>
        <v>0</v>
      </c>
    </row>
    <row r="66" spans="2:11" x14ac:dyDescent="0.25">
      <c r="B66" s="34" t="s">
        <v>189</v>
      </c>
      <c r="C66" s="28" t="s">
        <v>190</v>
      </c>
      <c r="D66" s="29" t="s">
        <v>191</v>
      </c>
      <c r="E66" s="30" t="s">
        <v>190</v>
      </c>
      <c r="F66" s="30" t="s">
        <v>246</v>
      </c>
      <c r="G66" s="29">
        <v>50</v>
      </c>
      <c r="H66" s="30" t="s">
        <v>173</v>
      </c>
      <c r="I66" s="30" t="s">
        <v>11</v>
      </c>
      <c r="J66" s="30" t="s">
        <v>12</v>
      </c>
      <c r="K66" s="12">
        <v>1.81</v>
      </c>
    </row>
    <row r="67" spans="2:11" x14ac:dyDescent="0.25">
      <c r="B67" s="34">
        <v>5</v>
      </c>
      <c r="C67" s="36" t="s">
        <v>192</v>
      </c>
      <c r="D67" s="29" t="s">
        <v>193</v>
      </c>
      <c r="E67" s="36" t="s">
        <v>192</v>
      </c>
      <c r="F67" s="36" t="s">
        <v>246</v>
      </c>
      <c r="G67" s="29">
        <v>50</v>
      </c>
      <c r="H67" s="30" t="s">
        <v>173</v>
      </c>
      <c r="I67" s="30" t="s">
        <v>36</v>
      </c>
      <c r="J67" s="30" t="s">
        <v>12</v>
      </c>
      <c r="K67" s="12">
        <v>90.11</v>
      </c>
    </row>
    <row r="68" spans="2:11" x14ac:dyDescent="0.25">
      <c r="B68" s="34">
        <v>5</v>
      </c>
      <c r="C68" s="36" t="s">
        <v>194</v>
      </c>
      <c r="D68" s="29" t="s">
        <v>195</v>
      </c>
      <c r="E68" s="36" t="s">
        <v>194</v>
      </c>
      <c r="F68" s="36" t="s">
        <v>246</v>
      </c>
      <c r="G68" s="29">
        <v>50</v>
      </c>
      <c r="H68" s="30" t="s">
        <v>173</v>
      </c>
      <c r="I68" s="30" t="s">
        <v>36</v>
      </c>
      <c r="J68" s="30" t="s">
        <v>12</v>
      </c>
      <c r="K68" s="12">
        <v>46.13</v>
      </c>
    </row>
    <row r="69" spans="2:11" x14ac:dyDescent="0.25">
      <c r="B69" s="34">
        <v>5</v>
      </c>
      <c r="C69" s="36" t="s">
        <v>196</v>
      </c>
      <c r="D69" s="29" t="s">
        <v>197</v>
      </c>
      <c r="E69" s="36" t="s">
        <v>196</v>
      </c>
      <c r="F69" s="36" t="s">
        <v>246</v>
      </c>
      <c r="G69" s="29">
        <v>50</v>
      </c>
      <c r="H69" s="30" t="s">
        <v>173</v>
      </c>
      <c r="I69" s="30" t="s">
        <v>36</v>
      </c>
      <c r="J69" s="30" t="s">
        <v>12</v>
      </c>
      <c r="K69" s="12">
        <v>31.46</v>
      </c>
    </row>
    <row r="70" spans="2:11" x14ac:dyDescent="0.25">
      <c r="B70" s="34">
        <v>1</v>
      </c>
      <c r="C70" s="36" t="s">
        <v>198</v>
      </c>
      <c r="D70" s="29" t="s">
        <v>199</v>
      </c>
      <c r="E70" s="36" t="s">
        <v>198</v>
      </c>
      <c r="F70" s="36" t="s">
        <v>247</v>
      </c>
      <c r="G70" s="29">
        <v>50</v>
      </c>
      <c r="H70" s="30" t="s">
        <v>173</v>
      </c>
      <c r="I70" s="30" t="s">
        <v>26</v>
      </c>
      <c r="J70" s="30" t="s">
        <v>27</v>
      </c>
      <c r="K70" s="12">
        <v>10356</v>
      </c>
    </row>
    <row r="71" spans="2:11" x14ac:dyDescent="0.25">
      <c r="B71" s="34">
        <v>1</v>
      </c>
      <c r="C71" s="36" t="s">
        <v>200</v>
      </c>
      <c r="D71" s="29" t="s">
        <v>201</v>
      </c>
      <c r="E71" s="36" t="s">
        <v>200</v>
      </c>
      <c r="F71" s="36" t="s">
        <v>246</v>
      </c>
      <c r="G71" s="29">
        <v>50</v>
      </c>
      <c r="H71" s="30" t="s">
        <v>173</v>
      </c>
      <c r="I71" s="30" t="s">
        <v>23</v>
      </c>
      <c r="J71" s="30" t="s">
        <v>12</v>
      </c>
      <c r="K71" s="12">
        <v>522.98</v>
      </c>
    </row>
    <row r="72" spans="2:11" x14ac:dyDescent="0.25">
      <c r="B72" s="34">
        <v>1</v>
      </c>
      <c r="C72" s="36" t="s">
        <v>202</v>
      </c>
      <c r="D72" s="29" t="s">
        <v>203</v>
      </c>
      <c r="E72" s="36" t="s">
        <v>202</v>
      </c>
      <c r="F72" s="36" t="s">
        <v>247</v>
      </c>
      <c r="G72" s="29">
        <v>50</v>
      </c>
      <c r="H72" s="30" t="s">
        <v>173</v>
      </c>
      <c r="I72" s="30" t="s">
        <v>26</v>
      </c>
      <c r="J72" s="30" t="s">
        <v>27</v>
      </c>
      <c r="K72" s="12">
        <v>5178</v>
      </c>
    </row>
    <row r="73" spans="2:11" x14ac:dyDescent="0.25">
      <c r="B73" s="34" t="s">
        <v>16</v>
      </c>
      <c r="C73" s="36" t="s">
        <v>204</v>
      </c>
      <c r="D73" s="29" t="s">
        <v>205</v>
      </c>
      <c r="E73" s="36" t="s">
        <v>204</v>
      </c>
      <c r="F73" s="36" t="s">
        <v>246</v>
      </c>
      <c r="G73" s="29">
        <v>50</v>
      </c>
      <c r="H73" s="30" t="s">
        <v>173</v>
      </c>
      <c r="I73" s="30" t="s">
        <v>36</v>
      </c>
      <c r="J73" s="30" t="s">
        <v>12</v>
      </c>
      <c r="K73" s="12">
        <v>155.34</v>
      </c>
    </row>
    <row r="74" spans="2:11" x14ac:dyDescent="0.25">
      <c r="B74" s="34" t="s">
        <v>7</v>
      </c>
      <c r="C74" s="28" t="s">
        <v>206</v>
      </c>
      <c r="D74" s="37" t="s">
        <v>207</v>
      </c>
      <c r="E74" s="30" t="s">
        <v>206</v>
      </c>
      <c r="F74" s="30" t="s">
        <v>246</v>
      </c>
      <c r="G74" s="29">
        <v>53</v>
      </c>
      <c r="H74" s="30" t="s">
        <v>208</v>
      </c>
      <c r="I74" s="30" t="s">
        <v>26</v>
      </c>
      <c r="J74" s="30" t="s">
        <v>27</v>
      </c>
      <c r="K74" s="12">
        <v>64.209999999999994</v>
      </c>
    </row>
    <row r="75" spans="2:11" x14ac:dyDescent="0.25">
      <c r="B75" s="34" t="s">
        <v>7</v>
      </c>
      <c r="C75" s="28" t="s">
        <v>209</v>
      </c>
      <c r="D75" s="37" t="s">
        <v>210</v>
      </c>
      <c r="E75" s="30" t="s">
        <v>209</v>
      </c>
      <c r="F75" s="30" t="s">
        <v>246</v>
      </c>
      <c r="G75" s="29">
        <v>53</v>
      </c>
      <c r="H75" s="30" t="s">
        <v>208</v>
      </c>
      <c r="I75" s="30" t="s">
        <v>26</v>
      </c>
      <c r="J75" s="30" t="s">
        <v>27</v>
      </c>
      <c r="K75" s="12">
        <v>128.41</v>
      </c>
    </row>
    <row r="76" spans="2:11" x14ac:dyDescent="0.25">
      <c r="B76" s="38" t="s">
        <v>7</v>
      </c>
      <c r="C76" s="39" t="s">
        <v>211</v>
      </c>
      <c r="D76" s="40" t="s">
        <v>212</v>
      </c>
      <c r="E76" s="41" t="s">
        <v>211</v>
      </c>
      <c r="F76" s="41" t="s">
        <v>246</v>
      </c>
      <c r="G76" s="42">
        <v>53</v>
      </c>
      <c r="H76" s="41" t="s">
        <v>208</v>
      </c>
      <c r="I76" s="41" t="s">
        <v>26</v>
      </c>
      <c r="J76" s="41" t="s">
        <v>27</v>
      </c>
      <c r="K76" s="12">
        <v>193.66</v>
      </c>
    </row>
    <row r="77" spans="2:11" x14ac:dyDescent="0.25">
      <c r="B77" s="43"/>
      <c r="C77" s="43"/>
      <c r="D77" s="63" t="s">
        <v>213</v>
      </c>
      <c r="E77" s="64"/>
      <c r="F77" s="64"/>
      <c r="G77" s="64"/>
      <c r="H77" s="64"/>
      <c r="I77" s="64"/>
      <c r="J77" s="64"/>
      <c r="K77" s="65"/>
    </row>
    <row r="78" spans="2:11" x14ac:dyDescent="0.25">
      <c r="B78" s="43"/>
      <c r="C78" s="43"/>
      <c r="D78" s="44" t="s">
        <v>214</v>
      </c>
      <c r="E78" s="45" t="s">
        <v>215</v>
      </c>
      <c r="F78" s="45" t="s">
        <v>246</v>
      </c>
      <c r="G78" s="44">
        <v>42</v>
      </c>
      <c r="H78" s="46" t="s">
        <v>216</v>
      </c>
      <c r="I78" s="46" t="s">
        <v>26</v>
      </c>
      <c r="J78" s="46" t="s">
        <v>12</v>
      </c>
      <c r="K78" s="47">
        <v>27.96</v>
      </c>
    </row>
    <row r="79" spans="2:11" x14ac:dyDescent="0.25">
      <c r="B79" s="43"/>
      <c r="C79" s="43"/>
      <c r="D79" s="48" t="s">
        <v>217</v>
      </c>
      <c r="E79" s="14" t="s">
        <v>218</v>
      </c>
      <c r="F79" s="14" t="s">
        <v>246</v>
      </c>
      <c r="G79" s="48">
        <v>50</v>
      </c>
      <c r="H79" s="49" t="s">
        <v>173</v>
      </c>
      <c r="I79" s="49" t="s">
        <v>23</v>
      </c>
      <c r="J79" s="49" t="s">
        <v>12</v>
      </c>
      <c r="K79" s="50">
        <v>3.75</v>
      </c>
    </row>
    <row r="80" spans="2:11" x14ac:dyDescent="0.25">
      <c r="B80" s="43"/>
      <c r="C80" s="43"/>
      <c r="D80" s="48" t="s">
        <v>219</v>
      </c>
      <c r="E80" s="14" t="s">
        <v>220</v>
      </c>
      <c r="F80" s="14" t="s">
        <v>246</v>
      </c>
      <c r="G80" s="48">
        <v>50</v>
      </c>
      <c r="H80" s="49" t="s">
        <v>173</v>
      </c>
      <c r="I80" s="49" t="s">
        <v>11</v>
      </c>
      <c r="J80" s="49" t="s">
        <v>12</v>
      </c>
      <c r="K80" s="50">
        <v>0.83</v>
      </c>
    </row>
    <row r="81" spans="2:11" x14ac:dyDescent="0.25">
      <c r="B81" s="43"/>
      <c r="C81" s="43"/>
      <c r="D81" s="48" t="s">
        <v>221</v>
      </c>
      <c r="E81" s="14" t="s">
        <v>222</v>
      </c>
      <c r="F81" s="14" t="s">
        <v>246</v>
      </c>
      <c r="G81" s="48">
        <v>50</v>
      </c>
      <c r="H81" s="49" t="s">
        <v>173</v>
      </c>
      <c r="I81" s="49" t="s">
        <v>26</v>
      </c>
      <c r="J81" s="49" t="s">
        <v>12</v>
      </c>
      <c r="K81" s="50">
        <v>41.42</v>
      </c>
    </row>
    <row r="82" spans="2:11" x14ac:dyDescent="0.25">
      <c r="B82" s="51"/>
      <c r="C82" s="51"/>
      <c r="D82" s="48" t="s">
        <v>223</v>
      </c>
      <c r="E82" s="14" t="s">
        <v>224</v>
      </c>
      <c r="F82" s="14" t="s">
        <v>248</v>
      </c>
      <c r="G82" s="48">
        <v>50</v>
      </c>
      <c r="H82" s="49" t="s">
        <v>173</v>
      </c>
      <c r="I82" s="49" t="s">
        <v>26</v>
      </c>
      <c r="J82" s="49" t="s">
        <v>12</v>
      </c>
      <c r="K82" s="50">
        <v>1553.4</v>
      </c>
    </row>
    <row r="83" spans="2:11" x14ac:dyDescent="0.25">
      <c r="B83" s="43"/>
      <c r="C83" s="43"/>
      <c r="D83" s="52" t="s">
        <v>225</v>
      </c>
      <c r="E83" s="53" t="s">
        <v>226</v>
      </c>
      <c r="F83" s="53" t="s">
        <v>246</v>
      </c>
      <c r="G83" s="52">
        <v>50</v>
      </c>
      <c r="H83" s="54" t="s">
        <v>173</v>
      </c>
      <c r="I83" s="54" t="s">
        <v>26</v>
      </c>
      <c r="J83" s="54" t="s">
        <v>12</v>
      </c>
      <c r="K83" s="55">
        <v>25.89</v>
      </c>
    </row>
    <row r="84" spans="2:11" ht="51" x14ac:dyDescent="0.25">
      <c r="E84" s="56" t="s">
        <v>227</v>
      </c>
      <c r="F84" s="56"/>
      <c r="K84" s="5"/>
    </row>
    <row r="85" spans="2:11" x14ac:dyDescent="0.25">
      <c r="K85" s="5"/>
    </row>
    <row r="86" spans="2:11" x14ac:dyDescent="0.25">
      <c r="B86" s="57">
        <v>1</v>
      </c>
      <c r="C86" s="58" t="s">
        <v>228</v>
      </c>
      <c r="K86" s="5"/>
    </row>
    <row r="87" spans="2:11" x14ac:dyDescent="0.25">
      <c r="B87" s="59">
        <f>3.28%-2.96%</f>
        <v>3.1999999999999945E-3</v>
      </c>
      <c r="C87" s="60" t="s">
        <v>229</v>
      </c>
      <c r="K87" s="5"/>
    </row>
    <row r="88" spans="2:11" x14ac:dyDescent="0.25">
      <c r="B88" s="59">
        <v>3.2399999999999998E-2</v>
      </c>
      <c r="C88" s="60" t="s">
        <v>230</v>
      </c>
      <c r="K88" s="5"/>
    </row>
    <row r="89" spans="2:11" x14ac:dyDescent="0.25">
      <c r="B89" s="59">
        <f>B88+B87</f>
        <v>3.5599999999999993E-2</v>
      </c>
      <c r="C89" s="60" t="s">
        <v>231</v>
      </c>
      <c r="K89" s="5"/>
    </row>
    <row r="90" spans="2:11" x14ac:dyDescent="0.25">
      <c r="K90" s="5"/>
    </row>
    <row r="91" spans="2:11" x14ac:dyDescent="0.25">
      <c r="K91" s="5"/>
    </row>
    <row r="92" spans="2:11" x14ac:dyDescent="0.25">
      <c r="K92" s="5"/>
    </row>
    <row r="93" spans="2:11" x14ac:dyDescent="0.25">
      <c r="K93" s="5"/>
    </row>
    <row r="94" spans="2:11" x14ac:dyDescent="0.25">
      <c r="K94" s="5"/>
    </row>
    <row r="95" spans="2:11" x14ac:dyDescent="0.25">
      <c r="K95" s="5"/>
    </row>
    <row r="96" spans="2:11" x14ac:dyDescent="0.25">
      <c r="K96" s="5"/>
    </row>
    <row r="97" spans="11:11" x14ac:dyDescent="0.25">
      <c r="K97" s="5"/>
    </row>
    <row r="98" spans="11:11" x14ac:dyDescent="0.25">
      <c r="K98" s="5"/>
    </row>
    <row r="99" spans="11:11" x14ac:dyDescent="0.25">
      <c r="K99" s="5"/>
    </row>
    <row r="100" spans="11:11" x14ac:dyDescent="0.25">
      <c r="K100" s="5"/>
    </row>
    <row r="101" spans="11:11" x14ac:dyDescent="0.25">
      <c r="K101" s="5"/>
    </row>
    <row r="102" spans="11:11" x14ac:dyDescent="0.25">
      <c r="K102" s="5"/>
    </row>
    <row r="103" spans="11:11" x14ac:dyDescent="0.25">
      <c r="K103" s="5"/>
    </row>
    <row r="104" spans="11:11" x14ac:dyDescent="0.25">
      <c r="K104" s="5"/>
    </row>
    <row r="105" spans="11:11" x14ac:dyDescent="0.25">
      <c r="K105" s="5"/>
    </row>
    <row r="106" spans="11:11" x14ac:dyDescent="0.25">
      <c r="K106" s="5"/>
    </row>
    <row r="107" spans="11:11" x14ac:dyDescent="0.25">
      <c r="K107" s="5"/>
    </row>
    <row r="108" spans="11:11" x14ac:dyDescent="0.25">
      <c r="K108" s="5"/>
    </row>
    <row r="109" spans="11:11" x14ac:dyDescent="0.25">
      <c r="K109" s="5"/>
    </row>
    <row r="110" spans="11:11" x14ac:dyDescent="0.25">
      <c r="K110" s="5"/>
    </row>
    <row r="111" spans="11:11" x14ac:dyDescent="0.25">
      <c r="K111" s="5"/>
    </row>
    <row r="112" spans="11:11" x14ac:dyDescent="0.25">
      <c r="K112" s="5"/>
    </row>
    <row r="113" spans="11:11" x14ac:dyDescent="0.25">
      <c r="K113" s="5"/>
    </row>
    <row r="114" spans="11:11" x14ac:dyDescent="0.25">
      <c r="K114" s="5"/>
    </row>
    <row r="115" spans="11:11" x14ac:dyDescent="0.25">
      <c r="K115" s="5"/>
    </row>
    <row r="116" spans="11:11" x14ac:dyDescent="0.25">
      <c r="K116" s="5"/>
    </row>
    <row r="117" spans="11:11" x14ac:dyDescent="0.25">
      <c r="K117" s="5"/>
    </row>
    <row r="118" spans="11:11" x14ac:dyDescent="0.25">
      <c r="K118" s="5"/>
    </row>
    <row r="119" spans="11:11" x14ac:dyDescent="0.25">
      <c r="K119" s="5"/>
    </row>
    <row r="120" spans="11:11" x14ac:dyDescent="0.25">
      <c r="K120" s="5"/>
    </row>
    <row r="121" spans="11:11" x14ac:dyDescent="0.25">
      <c r="K121" s="5"/>
    </row>
    <row r="122" spans="11:11" x14ac:dyDescent="0.25">
      <c r="K122" s="5"/>
    </row>
    <row r="123" spans="11:11" x14ac:dyDescent="0.25">
      <c r="K123" s="5"/>
    </row>
    <row r="124" spans="11:11" x14ac:dyDescent="0.25">
      <c r="K124" s="5"/>
    </row>
    <row r="125" spans="11:11" x14ac:dyDescent="0.25">
      <c r="K125" s="5"/>
    </row>
    <row r="126" spans="11:11" x14ac:dyDescent="0.25">
      <c r="K126" s="5"/>
    </row>
    <row r="127" spans="11:11" x14ac:dyDescent="0.25">
      <c r="K127" s="5"/>
    </row>
    <row r="128" spans="11:11" x14ac:dyDescent="0.25">
      <c r="K128" s="5"/>
    </row>
    <row r="129" spans="11:11" x14ac:dyDescent="0.25">
      <c r="K129" s="5"/>
    </row>
    <row r="130" spans="11:11" x14ac:dyDescent="0.25">
      <c r="K130" s="5"/>
    </row>
    <row r="131" spans="11:11" x14ac:dyDescent="0.25">
      <c r="K131" s="5"/>
    </row>
    <row r="132" spans="11:11" x14ac:dyDescent="0.25">
      <c r="K132" s="5"/>
    </row>
    <row r="133" spans="11:11" x14ac:dyDescent="0.25">
      <c r="K133" s="5"/>
    </row>
    <row r="134" spans="11:11" x14ac:dyDescent="0.25">
      <c r="K134" s="5"/>
    </row>
    <row r="135" spans="11:11" x14ac:dyDescent="0.25">
      <c r="K135" s="5"/>
    </row>
    <row r="136" spans="11:11" x14ac:dyDescent="0.25">
      <c r="K136" s="5"/>
    </row>
    <row r="137" spans="11:11" x14ac:dyDescent="0.25">
      <c r="K137" s="5"/>
    </row>
    <row r="138" spans="11:11" x14ac:dyDescent="0.25">
      <c r="K138" s="5"/>
    </row>
    <row r="139" spans="11:11" x14ac:dyDescent="0.25">
      <c r="K139" s="5"/>
    </row>
    <row r="140" spans="11:11" x14ac:dyDescent="0.25">
      <c r="K140" s="5"/>
    </row>
    <row r="141" spans="11:11" x14ac:dyDescent="0.25">
      <c r="K141" s="5"/>
    </row>
    <row r="142" spans="11:11" x14ac:dyDescent="0.25">
      <c r="K142" s="5"/>
    </row>
    <row r="143" spans="11:11" x14ac:dyDescent="0.25">
      <c r="K143" s="5"/>
    </row>
    <row r="144" spans="11:11" x14ac:dyDescent="0.25">
      <c r="K144" s="5"/>
    </row>
    <row r="145" spans="11:11" x14ac:dyDescent="0.25">
      <c r="K145" s="5"/>
    </row>
    <row r="146" spans="11:11" x14ac:dyDescent="0.25">
      <c r="K146" s="5"/>
    </row>
    <row r="147" spans="11:11" x14ac:dyDescent="0.25">
      <c r="K147" s="5"/>
    </row>
    <row r="148" spans="11:11" x14ac:dyDescent="0.25">
      <c r="K148" s="5"/>
    </row>
    <row r="149" spans="11:11" x14ac:dyDescent="0.25">
      <c r="K149" s="5"/>
    </row>
    <row r="150" spans="11:11" x14ac:dyDescent="0.25">
      <c r="K150" s="5"/>
    </row>
    <row r="151" spans="11:11" x14ac:dyDescent="0.25">
      <c r="K151" s="5"/>
    </row>
    <row r="152" spans="11:11" x14ac:dyDescent="0.25">
      <c r="K152" s="5"/>
    </row>
    <row r="153" spans="11:11" x14ac:dyDescent="0.25">
      <c r="K153" s="5"/>
    </row>
    <row r="154" spans="11:11" x14ac:dyDescent="0.25">
      <c r="K154" s="5"/>
    </row>
    <row r="155" spans="11:11" x14ac:dyDescent="0.25">
      <c r="K155" s="5"/>
    </row>
    <row r="156" spans="11:11" x14ac:dyDescent="0.25">
      <c r="K156" s="5"/>
    </row>
    <row r="157" spans="11:11" x14ac:dyDescent="0.25">
      <c r="K157" s="5"/>
    </row>
    <row r="158" spans="11:11" x14ac:dyDescent="0.25">
      <c r="K158" s="5"/>
    </row>
    <row r="159" spans="11:11" x14ac:dyDescent="0.25">
      <c r="K159" s="5"/>
    </row>
    <row r="160" spans="11:11" x14ac:dyDescent="0.25">
      <c r="K160" s="5"/>
    </row>
    <row r="161" spans="11:11" x14ac:dyDescent="0.25">
      <c r="K161" s="5"/>
    </row>
    <row r="162" spans="11:11" x14ac:dyDescent="0.25">
      <c r="K162" s="5"/>
    </row>
    <row r="163" spans="11:11" x14ac:dyDescent="0.25">
      <c r="K163" s="5"/>
    </row>
    <row r="164" spans="11:11" x14ac:dyDescent="0.25">
      <c r="K164" s="5"/>
    </row>
    <row r="165" spans="11:11" x14ac:dyDescent="0.25">
      <c r="K165" s="5"/>
    </row>
  </sheetData>
  <autoFilter ref="B2:XET84" xr:uid="{F583D01F-0415-454F-937E-9B1B162E1294}"/>
  <mergeCells count="1">
    <mergeCell ref="D77:K7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B2497E-2543-44A5-9C5F-0DEAB88C447E}">
          <x14:formula1>
            <xm:f>'H:\Users\Riz\OneDrive\Documentatie\Zeeland\Q4\[Stamtabel - producten.xlsx]JZ757'!#REF!</xm:f>
          </x14:formula1>
          <xm:sqref>J78 J60 J65:J66 J81 J54:J55</xm:sqref>
        </x14:dataValidation>
        <x14:dataValidation type="list" allowBlank="1" showInputMessage="1" showErrorMessage="1" xr:uid="{95135FA3-0C90-4014-B06F-16D89771244B}">
          <x14:formula1>
            <xm:f>'H:\Users\Riz\OneDrive\Documentatie\Zeeland\Q4\[Stamtabel - producten.xlsx]JZ756'!#REF!</xm:f>
          </x14:formula1>
          <xm:sqref>I54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25CFC9CCFF8C4997E751D86735130E" ma:contentTypeVersion="13" ma:contentTypeDescription="Een nieuw document maken." ma:contentTypeScope="" ma:versionID="13817e2ff114d38f99f11dadcebb7491">
  <xsd:schema xmlns:xsd="http://www.w3.org/2001/XMLSchema" xmlns:xs="http://www.w3.org/2001/XMLSchema" xmlns:p="http://schemas.microsoft.com/office/2006/metadata/properties" xmlns:ns3="8fea8853-bd3f-4dc5-a0c7-dd4261cc2231" xmlns:ns4="b75b3272-b537-4d41-85d4-764f3669f46a" targetNamespace="http://schemas.microsoft.com/office/2006/metadata/properties" ma:root="true" ma:fieldsID="c07326814b7141eb9c32786f2f2a8636" ns3:_="" ns4:_="">
    <xsd:import namespace="8fea8853-bd3f-4dc5-a0c7-dd4261cc2231"/>
    <xsd:import namespace="b75b3272-b537-4d41-85d4-764f3669f4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a8853-bd3f-4dc5-a0c7-dd4261cc22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5b3272-b537-4d41-85d4-764f3669f46a"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SharingHintHash" ma:index="20"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F8E66-D640-4C41-BE89-D4F9DCF29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a8853-bd3f-4dc5-a0c7-dd4261cc2231"/>
    <ds:schemaRef ds:uri="b75b3272-b537-4d41-85d4-764f3669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0D8540-4B9E-4A02-BD8E-204F9954D63B}">
  <ds:schemaRefs>
    <ds:schemaRef ds:uri="http://schemas.microsoft.com/office/2006/metadata/properties"/>
    <ds:schemaRef ds:uri="b75b3272-b537-4d41-85d4-764f3669f46a"/>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8fea8853-bd3f-4dc5-a0c7-dd4261cc2231"/>
    <ds:schemaRef ds:uri="http://www.w3.org/XML/1998/namespace"/>
  </ds:schemaRefs>
</ds:datastoreItem>
</file>

<file path=customXml/itemProps3.xml><?xml version="1.0" encoding="utf-8"?>
<ds:datastoreItem xmlns:ds="http://schemas.openxmlformats.org/officeDocument/2006/customXml" ds:itemID="{BAE6F08B-9B24-480E-B6F9-C5AE2D884E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van Zonneveld</dc:creator>
  <cp:lastModifiedBy>Marjolein van Zonneveld</cp:lastModifiedBy>
  <dcterms:created xsi:type="dcterms:W3CDTF">2020-12-16T12:50:04Z</dcterms:created>
  <dcterms:modified xsi:type="dcterms:W3CDTF">2021-08-09T09:57:11Z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0x010100D825CFC9CCFF8C4997E751D86735130E</vt:lpwstr>
  </property>
</Properties>
</file>